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EEL0102\Downloads\"/>
    </mc:Choice>
  </mc:AlternateContent>
  <xr:revisionPtr revIDLastSave="0" documentId="13_ncr:1_{DC1D2E72-54F4-4EA2-9671-504E49A0523E}" xr6:coauthVersionLast="47" xr6:coauthVersionMax="47" xr10:uidLastSave="{00000000-0000-0000-0000-000000000000}"/>
  <workbookProtection workbookAlgorithmName="SHA-512" workbookHashValue="dQsj+3H2nPB8AoYUmFG81PIG/nAVKj86cBQek1r0Mk3NjYhMe9taFRCD2YC/PkKTmHrvk8nmgqwsvOp5sve9cQ==" workbookSaltValue="YBi6PdzFzMpTyNIp+UpwgA==" workbookSpinCount="100000" lockStructure="1"/>
  <bookViews>
    <workbookView xWindow="-120" yWindow="-120" windowWidth="29040" windowHeight="15720" tabRatio="463" xr2:uid="{00000000-000D-0000-FFFF-FFFF00000000}"/>
  </bookViews>
  <sheets>
    <sheet name="Demande" sheetId="18" r:id="rId1"/>
    <sheet name="Distances" sheetId="20" r:id="rId2"/>
    <sheet name="Choix de réponses" sheetId="19" r:id="rId3"/>
  </sheets>
  <definedNames>
    <definedName name="_xlnm.Print_Area" localSheetId="0">Demande!$A$1:$Q$56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8" l="1"/>
  <c r="P49" i="18" s="1"/>
  <c r="J38" i="18"/>
  <c r="K38" i="18"/>
  <c r="M38" i="18"/>
  <c r="K40" i="18" s="1"/>
  <c r="P40" i="18" s="1"/>
  <c r="P43" i="18" s="1"/>
  <c r="P45" i="18" s="1"/>
  <c r="N42" i="18"/>
  <c r="P44" i="18"/>
  <c r="P56" i="18"/>
  <c r="P50" i="18" l="1"/>
  <c r="P54" i="18"/>
  <c r="P55" i="18"/>
  <c r="U44" i="18"/>
</calcChain>
</file>

<file path=xl/sharedStrings.xml><?xml version="1.0" encoding="utf-8"?>
<sst xmlns="http://schemas.openxmlformats.org/spreadsheetml/2006/main" count="122" uniqueCount="106">
  <si>
    <t>DEMANDE DE REMBOURSEMENT DE DÉPENSES - PROGRAMME EXPLORÉA</t>
  </si>
  <si>
    <t>(Nom et prénom du stagiaire)</t>
  </si>
  <si>
    <t xml:space="preserve">  (Adresse de résidence principale du stagiaire)</t>
  </si>
  <si>
    <t>Stagiaire</t>
  </si>
  <si>
    <t>Programme ExploRÉA</t>
  </si>
  <si>
    <t>(Fonction)</t>
  </si>
  <si>
    <t>(Numéro du sous-service)</t>
  </si>
  <si>
    <t>(Nom du sous-service)</t>
  </si>
  <si>
    <t>(Adresse du lieu de stage)</t>
  </si>
  <si>
    <t>(Programme d'études et stage)</t>
  </si>
  <si>
    <t>(Durée du stage en semaines)</t>
  </si>
  <si>
    <t>DÉBUT (A-M-J)</t>
  </si>
  <si>
    <t>FIN (A-M-J)</t>
  </si>
  <si>
    <t>(Période du stage)</t>
  </si>
  <si>
    <t>L'hébergement est-il fourni par le CISSS?</t>
  </si>
  <si>
    <t>Note : Si oui, le stagiaire ne peut demander l'allocation pour les frais d'hébergement.</t>
  </si>
  <si>
    <r>
      <t xml:space="preserve">Veuillez indiquer ici le montant reçu par le Ministère de l'Enseignement supérieur (MES) remboursement de frais de stage en cours d’étude. 
</t>
    </r>
    <r>
      <rPr>
        <sz val="8"/>
        <rFont val="Arial"/>
        <family val="2"/>
      </rPr>
      <t>Si vous n'étes pas éligible, veuillez inscrire 0,00$.</t>
    </r>
  </si>
  <si>
    <r>
      <t xml:space="preserve">Note : Si vous avez reçu un </t>
    </r>
    <r>
      <rPr>
        <i/>
        <sz val="8"/>
        <rFont val="Arial"/>
        <family val="2"/>
      </rPr>
      <t>montant reconnu pour les frais de stage celui-ci</t>
    </r>
    <r>
      <rPr>
        <sz val="8"/>
        <rFont val="Arial"/>
        <family val="2"/>
      </rPr>
      <t xml:space="preserve"> sera retranché du montant octroyé par le programme ExploRÉA (frais de séjour et de transport). </t>
    </r>
  </si>
  <si>
    <t>MOTIF</t>
  </si>
  <si>
    <t>Remboursement des dépenses couvertes par le programme ExploRÉA</t>
  </si>
  <si>
    <t>(Période couverte par la présente demande)</t>
  </si>
  <si>
    <t>DATE (A-M-J)</t>
  </si>
  <si>
    <r>
      <t xml:space="preserve">DÉTAILS
</t>
    </r>
    <r>
      <rPr>
        <sz val="8"/>
        <rFont val="Arial"/>
        <family val="2"/>
      </rPr>
      <t>(EX. ARRIVÉE, SEMAINE 1, ETC.)</t>
    </r>
  </si>
  <si>
    <t>FRAIS D'HÉBERGEMENT</t>
  </si>
  <si>
    <t>FRAIS DE SÉJOUR</t>
  </si>
  <si>
    <t>FRAIS DE TRANSPORT</t>
  </si>
  <si>
    <r>
      <t xml:space="preserve">(EN $)
</t>
    </r>
    <r>
      <rPr>
        <sz val="8"/>
        <rFont val="Arial"/>
        <family val="2"/>
      </rPr>
      <t>BILLET D'AUTOBUS</t>
    </r>
  </si>
  <si>
    <r>
      <t xml:space="preserve">(EN KM)
</t>
    </r>
    <r>
      <rPr>
        <sz val="8"/>
        <rFont val="Arial"/>
        <family val="2"/>
      </rPr>
      <t>VOIR ONGLET DISTANCES</t>
    </r>
  </si>
  <si>
    <t>au taux de 0,620 $/km =</t>
  </si>
  <si>
    <t>AUTORISATIONS</t>
  </si>
  <si>
    <t>SIGNATURES</t>
  </si>
  <si>
    <t>ENVOI</t>
  </si>
  <si>
    <t>Par courriel au service des stages 
universitaires, collégiaux et professionnels (enseignement.dsmer.cisssbsl@ssss.gouv.qc.ca)</t>
  </si>
  <si>
    <t>Sous-total frais de séjour et de transport</t>
  </si>
  <si>
    <t>Montant reconnu pour les frais de stage par le MES</t>
  </si>
  <si>
    <t>Sous-total frais de séjour et de transport (moins MES)</t>
  </si>
  <si>
    <t>Chef de service 
(ou son représentant désigné)</t>
  </si>
  <si>
    <t>Par courriel au service des comptes à payer</t>
  </si>
  <si>
    <t>Sous-total frais d'hébergement</t>
  </si>
  <si>
    <t>Remboursement total</t>
  </si>
  <si>
    <t>Direction des services multidisciplinaires, de l'enseignement et de la recherche (DSMER-FORA-0015)</t>
  </si>
  <si>
    <t>CHARTE DES DISTANCES - PROJET ExploRÉA</t>
  </si>
  <si>
    <t>Port d'attache</t>
  </si>
  <si>
    <t>Ville</t>
  </si>
  <si>
    <t>Installation</t>
  </si>
  <si>
    <t>Distance (en km) aller seulement</t>
  </si>
  <si>
    <t>Université Laval</t>
  </si>
  <si>
    <t>Amqui</t>
  </si>
  <si>
    <t>La Matapédia</t>
  </si>
  <si>
    <t>Matane</t>
  </si>
  <si>
    <t>Mont-Joli</t>
  </si>
  <si>
    <t>La Mitis</t>
  </si>
  <si>
    <t>Témiscouata-sur-le-lac</t>
  </si>
  <si>
    <t>Témiscouata</t>
  </si>
  <si>
    <t>Rimouski</t>
  </si>
  <si>
    <t>Rimouski-Neigette</t>
  </si>
  <si>
    <t>Rivière-du-Loup</t>
  </si>
  <si>
    <t>Trois-Pistoles</t>
  </si>
  <si>
    <t>Les Basques</t>
  </si>
  <si>
    <t>Rivière-Ouelle</t>
  </si>
  <si>
    <t>Kamouraska</t>
  </si>
  <si>
    <t>La Pocatière</t>
  </si>
  <si>
    <t>Audiologie - Stage 2 (I)</t>
  </si>
  <si>
    <t>Audiologie - Stage 3 (I)</t>
  </si>
  <si>
    <t>Audiologie - Stage 4 (S)</t>
  </si>
  <si>
    <t>Ergothérapie - Stage processus ergo 1 (I)</t>
  </si>
  <si>
    <t>Ergothérapie - Stage processus ergo 2 (I)</t>
  </si>
  <si>
    <t>Programme et stage</t>
  </si>
  <si>
    <t>Ergothérapie - Stage d'intégration (S)</t>
  </si>
  <si>
    <t>Orthophonie - Stage 1 (I)</t>
  </si>
  <si>
    <t>Orthophonie - Stage 2 (I)</t>
  </si>
  <si>
    <t>Orthophonie - Stage 3 (I)</t>
  </si>
  <si>
    <t>Orthophonie - Stage intensif (S)</t>
  </si>
  <si>
    <t>Physiothérapie - Stage préparatoire 1 (I)</t>
  </si>
  <si>
    <t>Physiothérapie - Stage préparatoire 2 (I)</t>
  </si>
  <si>
    <t>Physiothérapie - Stage d'intégration 1 (S)</t>
  </si>
  <si>
    <t>Physiothérapie - Stage d'intégration 2 (S)</t>
  </si>
  <si>
    <t>Physiothérapie - Stage d'intégration 3 (S)</t>
  </si>
  <si>
    <t>Oui</t>
  </si>
  <si>
    <t>Non</t>
  </si>
  <si>
    <t>par semaine de stage</t>
  </si>
  <si>
    <t>Frais hébergement</t>
  </si>
  <si>
    <t>Frais de séjour</t>
  </si>
  <si>
    <t>Arrivée dans la région (transport uniquement)</t>
  </si>
  <si>
    <t>Semaine 1</t>
  </si>
  <si>
    <t>Semaine 2</t>
  </si>
  <si>
    <t>Semaine 3</t>
  </si>
  <si>
    <t>Semaine 4</t>
  </si>
  <si>
    <t>Semaine 5</t>
  </si>
  <si>
    <t>Semaine 6</t>
  </si>
  <si>
    <t>Semaine 7</t>
  </si>
  <si>
    <t>Détails</t>
  </si>
  <si>
    <t>Semaine 8</t>
  </si>
  <si>
    <t>Aller-retour après 8 semaines seulement (transport uniquement)</t>
  </si>
  <si>
    <t>Semaine 9</t>
  </si>
  <si>
    <t>Semaine 10</t>
  </si>
  <si>
    <t>Semaine 11</t>
  </si>
  <si>
    <t>Semaine 12</t>
  </si>
  <si>
    <t>Départ de la région (transport uniquement)</t>
  </si>
  <si>
    <t>Transport en voiture</t>
  </si>
  <si>
    <t>Transport en autobus</t>
  </si>
  <si>
    <t>Réservé à la comptabilité</t>
  </si>
  <si>
    <t>MSSS 7200-49500 (Hébergement)</t>
  </si>
  <si>
    <t>MSSS 7200-49501 (Frais de transport)</t>
  </si>
  <si>
    <t>MSSS 7200-49505 (Frais de subsistance)</t>
  </si>
  <si>
    <t>Mise à jour du formulaire : 2025-01-16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</si>
</sst>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$&quot;_);\(#,##0.00\ &quot;$&quot;\)"/>
    <numFmt numFmtId="164" formatCode="_(&quot;$&quot;* #,##0.00_);_(&quot;$&quot;* \(#,##0.00\);_(&quot;$&quot;* &quot;-&quot;??_);_(@_)"/>
    <numFmt numFmtId="165" formatCode="#,##0.00\ &quot;$&quot;"/>
    <numFmt numFmtId="166" formatCode="[$-F800]dddd\,\ mmmm\ dd\,\ yyyy"/>
    <numFmt numFmtId="167" formatCode="#.##0;&quot;0&quot;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7"/>
      <name val="Arial"/>
      <family val="2"/>
    </font>
    <font>
      <b/>
      <sz val="18"/>
      <color rgb="FFFFC000"/>
      <name val="Times New Roman"/>
      <family val="1"/>
    </font>
    <font>
      <sz val="10"/>
      <color rgb="FFFFFFFF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BBCBB"/>
        <bgColor indexed="64"/>
      </patternFill>
    </fill>
    <fill>
      <patternFill patternType="solid">
        <fgColor rgb="FFE7CA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BF0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6">
    <xf numFmtId="0" fontId="0" fillId="0" borderId="0" xfId="0"/>
    <xf numFmtId="164" fontId="0" fillId="0" borderId="0" xfId="1" applyFont="1"/>
    <xf numFmtId="0" fontId="8" fillId="0" borderId="9" xfId="0" applyFont="1" applyBorder="1" applyAlignment="1" applyProtection="1">
      <alignment horizontal="center" vertical="center"/>
      <protection locked="0"/>
    </xf>
    <xf numFmtId="0" fontId="3" fillId="3" borderId="73" xfId="0" applyFont="1" applyFill="1" applyBorder="1" applyAlignment="1">
      <alignment vertical="center" wrapText="1"/>
    </xf>
    <xf numFmtId="0" fontId="3" fillId="3" borderId="74" xfId="0" applyFont="1" applyFill="1" applyBorder="1" applyAlignment="1">
      <alignment vertical="center" wrapText="1"/>
    </xf>
    <xf numFmtId="0" fontId="3" fillId="3" borderId="75" xfId="0" applyFont="1" applyFill="1" applyBorder="1" applyAlignment="1">
      <alignment horizontal="left" vertical="center" wrapText="1"/>
    </xf>
    <xf numFmtId="165" fontId="8" fillId="0" borderId="80" xfId="1" applyNumberFormat="1" applyFont="1" applyBorder="1" applyAlignment="1" applyProtection="1">
      <alignment horizontal="right"/>
      <protection locked="0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1" fillId="5" borderId="0" xfId="0" applyFont="1" applyFill="1"/>
    <xf numFmtId="0" fontId="11" fillId="0" borderId="0" xfId="0" applyFont="1"/>
    <xf numFmtId="0" fontId="0" fillId="6" borderId="70" xfId="0" applyFill="1" applyBorder="1"/>
    <xf numFmtId="0" fontId="0" fillId="6" borderId="71" xfId="0" applyFill="1" applyBorder="1"/>
    <xf numFmtId="0" fontId="0" fillId="6" borderId="72" xfId="0" applyFill="1" applyBorder="1" applyAlignment="1">
      <alignment horizontal="center"/>
    </xf>
    <xf numFmtId="0" fontId="0" fillId="0" borderId="68" xfId="0" applyBorder="1"/>
    <xf numFmtId="0" fontId="0" fillId="0" borderId="35" xfId="0" applyBorder="1"/>
    <xf numFmtId="0" fontId="0" fillId="0" borderId="69" xfId="0" applyBorder="1" applyAlignment="1">
      <alignment horizontal="center"/>
    </xf>
    <xf numFmtId="0" fontId="0" fillId="6" borderId="68" xfId="0" applyFill="1" applyBorder="1"/>
    <xf numFmtId="0" fontId="0" fillId="6" borderId="35" xfId="0" applyFill="1" applyBorder="1"/>
    <xf numFmtId="0" fontId="0" fillId="6" borderId="69" xfId="0" applyFill="1" applyBorder="1" applyAlignment="1">
      <alignment horizontal="center"/>
    </xf>
    <xf numFmtId="0" fontId="0" fillId="6" borderId="76" xfId="0" applyFill="1" applyBorder="1"/>
    <xf numFmtId="0" fontId="0" fillId="6" borderId="77" xfId="0" applyFill="1" applyBorder="1"/>
    <xf numFmtId="0" fontId="0" fillId="6" borderId="78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65" fontId="8" fillId="0" borderId="86" xfId="1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6" fontId="2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3" xfId="0" applyFont="1" applyBorder="1"/>
    <xf numFmtId="3" fontId="0" fillId="0" borderId="0" xfId="0" applyNumberFormat="1" applyAlignment="1">
      <alignment horizontal="center"/>
    </xf>
    <xf numFmtId="165" fontId="0" fillId="0" borderId="0" xfId="0" applyNumberFormat="1"/>
    <xf numFmtId="0" fontId="3" fillId="3" borderId="18" xfId="0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0" fontId="8" fillId="0" borderId="95" xfId="0" applyFont="1" applyBorder="1"/>
    <xf numFmtId="0" fontId="1" fillId="0" borderId="0" xfId="0" applyFont="1" applyAlignment="1">
      <alignment horizontal="right"/>
    </xf>
    <xf numFmtId="0" fontId="3" fillId="0" borderId="91" xfId="0" applyFont="1" applyBorder="1"/>
    <xf numFmtId="0" fontId="0" fillId="0" borderId="92" xfId="0" applyBorder="1"/>
    <xf numFmtId="0" fontId="3" fillId="0" borderId="91" xfId="0" applyFont="1" applyBorder="1" applyAlignment="1">
      <alignment vertical="center"/>
    </xf>
    <xf numFmtId="0" fontId="8" fillId="0" borderId="92" xfId="0" applyFont="1" applyBorder="1"/>
    <xf numFmtId="0" fontId="3" fillId="0" borderId="0" xfId="0" applyFont="1"/>
    <xf numFmtId="0" fontId="0" fillId="0" borderId="0" xfId="0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right"/>
    </xf>
    <xf numFmtId="0" fontId="16" fillId="0" borderId="94" xfId="0" applyFont="1" applyBorder="1"/>
    <xf numFmtId="165" fontId="15" fillId="8" borderId="51" xfId="1" applyNumberFormat="1" applyFont="1" applyFill="1" applyBorder="1" applyAlignment="1" applyProtection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167" fontId="17" fillId="0" borderId="0" xfId="0" applyNumberFormat="1" applyFont="1"/>
    <xf numFmtId="7" fontId="8" fillId="0" borderId="52" xfId="1" applyNumberFormat="1" applyFont="1" applyBorder="1" applyAlignment="1" applyProtection="1">
      <alignment horizontal="center" vertical="center"/>
      <protection locked="0"/>
    </xf>
    <xf numFmtId="0" fontId="3" fillId="7" borderId="105" xfId="0" applyFont="1" applyFill="1" applyBorder="1"/>
    <xf numFmtId="0" fontId="3" fillId="7" borderId="106" xfId="0" applyFont="1" applyFill="1" applyBorder="1"/>
    <xf numFmtId="0" fontId="3" fillId="7" borderId="107" xfId="0" applyFont="1" applyFill="1" applyBorder="1"/>
    <xf numFmtId="0" fontId="0" fillId="0" borderId="18" xfId="0" applyBorder="1"/>
    <xf numFmtId="0" fontId="0" fillId="0" borderId="0" xfId="0" applyAlignment="1">
      <alignment horizontal="center" wrapText="1"/>
    </xf>
    <xf numFmtId="0" fontId="0" fillId="0" borderId="4" xfId="0" applyBorder="1"/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14" fontId="8" fillId="0" borderId="34" xfId="0" applyNumberFormat="1" applyFont="1" applyBorder="1" applyProtection="1">
      <protection locked="0"/>
    </xf>
    <xf numFmtId="14" fontId="8" fillId="0" borderId="1" xfId="0" applyNumberFormat="1" applyFont="1" applyBorder="1" applyProtection="1">
      <protection locked="0"/>
    </xf>
    <xf numFmtId="14" fontId="8" fillId="0" borderId="33" xfId="0" applyNumberFormat="1" applyFont="1" applyBorder="1" applyProtection="1">
      <protection locked="0"/>
    </xf>
    <xf numFmtId="14" fontId="8" fillId="0" borderId="45" xfId="0" applyNumberFormat="1" applyFont="1" applyBorder="1" applyAlignment="1" applyProtection="1">
      <alignment horizontal="center"/>
      <protection locked="0"/>
    </xf>
    <xf numFmtId="14" fontId="8" fillId="0" borderId="33" xfId="0" applyNumberFormat="1" applyFont="1" applyBorder="1" applyAlignment="1" applyProtection="1">
      <alignment horizontal="center"/>
      <protection locked="0"/>
    </xf>
    <xf numFmtId="165" fontId="8" fillId="0" borderId="34" xfId="1" applyNumberFormat="1" applyFont="1" applyBorder="1" applyAlignment="1" applyProtection="1">
      <alignment horizontal="right"/>
      <protection locked="0"/>
    </xf>
    <xf numFmtId="165" fontId="8" fillId="0" borderId="33" xfId="1" applyNumberFormat="1" applyFont="1" applyBorder="1" applyAlignment="1" applyProtection="1">
      <alignment horizontal="right"/>
      <protection locked="0"/>
    </xf>
    <xf numFmtId="14" fontId="8" fillId="0" borderId="34" xfId="0" applyNumberFormat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165" fontId="8" fillId="0" borderId="34" xfId="1" applyNumberFormat="1" applyFont="1" applyBorder="1" applyAlignment="1" applyProtection="1">
      <alignment horizontal="center"/>
      <protection locked="0"/>
    </xf>
    <xf numFmtId="165" fontId="8" fillId="0" borderId="33" xfId="1" applyNumberFormat="1" applyFont="1" applyBorder="1" applyAlignment="1" applyProtection="1">
      <alignment horizontal="center"/>
      <protection locked="0"/>
    </xf>
    <xf numFmtId="3" fontId="8" fillId="8" borderId="103" xfId="0" applyNumberFormat="1" applyFont="1" applyFill="1" applyBorder="1" applyAlignment="1">
      <alignment horizontal="center"/>
    </xf>
    <xf numFmtId="3" fontId="8" fillId="8" borderId="104" xfId="0" applyNumberFormat="1" applyFont="1" applyFill="1" applyBorder="1" applyAlignment="1">
      <alignment horizontal="center"/>
    </xf>
    <xf numFmtId="165" fontId="8" fillId="0" borderId="85" xfId="1" applyNumberFormat="1" applyFont="1" applyBorder="1" applyAlignment="1" applyProtection="1">
      <alignment horizontal="center"/>
      <protection locked="0"/>
    </xf>
    <xf numFmtId="165" fontId="8" fillId="0" borderId="65" xfId="1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3" fillId="4" borderId="3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37" xfId="0" applyNumberFormat="1" applyFont="1" applyBorder="1" applyAlignment="1" applyProtection="1">
      <alignment horizontal="center" vertical="center"/>
      <protection locked="0"/>
    </xf>
    <xf numFmtId="14" fontId="4" fillId="0" borderId="38" xfId="0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5" borderId="0" xfId="0" applyFont="1" applyFill="1" applyAlignment="1">
      <alignment horizontal="left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7" fillId="0" borderId="60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left"/>
      <protection locked="0"/>
    </xf>
    <xf numFmtId="0" fontId="4" fillId="0" borderId="40" xfId="0" applyFont="1" applyBorder="1" applyAlignment="1" applyProtection="1">
      <alignment horizontal="left"/>
      <protection locked="0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165" fontId="8" fillId="8" borderId="66" xfId="1" applyNumberFormat="1" applyFont="1" applyFill="1" applyBorder="1" applyAlignment="1" applyProtection="1">
      <alignment horizontal="center"/>
    </xf>
    <xf numFmtId="165" fontId="8" fillId="8" borderId="107" xfId="1" applyNumberFormat="1" applyFont="1" applyFill="1" applyBorder="1" applyAlignment="1" applyProtection="1">
      <alignment horizontal="center"/>
    </xf>
    <xf numFmtId="14" fontId="8" fillId="0" borderId="62" xfId="0" applyNumberFormat="1" applyFont="1" applyBorder="1" applyAlignment="1" applyProtection="1">
      <alignment horizontal="left"/>
      <protection locked="0"/>
    </xf>
    <xf numFmtId="14" fontId="8" fillId="0" borderId="65" xfId="0" applyNumberFormat="1" applyFont="1" applyBorder="1" applyAlignment="1" applyProtection="1">
      <alignment horizontal="left"/>
      <protection locked="0"/>
    </xf>
    <xf numFmtId="14" fontId="8" fillId="0" borderId="45" xfId="0" applyNumberFormat="1" applyFont="1" applyBorder="1" applyAlignment="1" applyProtection="1">
      <alignment horizontal="left"/>
      <protection locked="0"/>
    </xf>
    <xf numFmtId="14" fontId="8" fillId="0" borderId="33" xfId="0" applyNumberFormat="1" applyFont="1" applyBorder="1" applyAlignment="1" applyProtection="1">
      <alignment horizontal="left"/>
      <protection locked="0"/>
    </xf>
    <xf numFmtId="0" fontId="7" fillId="0" borderId="14" xfId="0" applyFont="1" applyBorder="1" applyAlignment="1">
      <alignment horizont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3" fillId="3" borderId="6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2" fontId="4" fillId="0" borderId="37" xfId="0" applyNumberFormat="1" applyFont="1" applyBorder="1" applyAlignment="1" applyProtection="1">
      <alignment horizontal="center"/>
      <protection locked="0"/>
    </xf>
    <xf numFmtId="2" fontId="4" fillId="0" borderId="14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2" fillId="9" borderId="98" xfId="0" applyFont="1" applyFill="1" applyBorder="1" applyAlignment="1">
      <alignment horizontal="center" vertical="center"/>
    </xf>
    <xf numFmtId="0" fontId="2" fillId="9" borderId="99" xfId="0" applyFont="1" applyFill="1" applyBorder="1" applyAlignment="1">
      <alignment horizontal="center" vertical="center"/>
    </xf>
    <xf numFmtId="0" fontId="2" fillId="9" borderId="100" xfId="0" applyFont="1" applyFill="1" applyBorder="1" applyAlignment="1">
      <alignment horizontal="center" vertical="center"/>
    </xf>
    <xf numFmtId="0" fontId="2" fillId="9" borderId="10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02" xfId="0" applyFont="1" applyFill="1" applyBorder="1" applyAlignment="1">
      <alignment horizontal="center" vertical="center"/>
    </xf>
    <xf numFmtId="165" fontId="0" fillId="8" borderId="103" xfId="0" applyNumberFormat="1" applyFill="1" applyBorder="1" applyAlignment="1">
      <alignment horizontal="center"/>
    </xf>
    <xf numFmtId="165" fontId="0" fillId="8" borderId="104" xfId="0" applyNumberFormat="1" applyFill="1" applyBorder="1" applyAlignment="1">
      <alignment horizontal="center"/>
    </xf>
    <xf numFmtId="0" fontId="8" fillId="0" borderId="55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114" xfId="0" applyFont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 wrapText="1"/>
    </xf>
    <xf numFmtId="0" fontId="8" fillId="0" borderId="11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84" xfId="0" applyFont="1" applyBorder="1" applyAlignment="1">
      <alignment horizontal="left" vertical="center" wrapText="1"/>
    </xf>
    <xf numFmtId="0" fontId="8" fillId="0" borderId="111" xfId="0" applyFont="1" applyBorder="1" applyAlignment="1" applyProtection="1">
      <alignment horizontal="center" vertical="center"/>
      <protection locked="0"/>
    </xf>
    <xf numFmtId="0" fontId="8" fillId="0" borderId="99" xfId="0" applyFont="1" applyBorder="1" applyAlignment="1" applyProtection="1">
      <alignment horizontal="center" vertical="center"/>
      <protection locked="0"/>
    </xf>
    <xf numFmtId="0" fontId="8" fillId="0" borderId="113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84" xfId="0" applyFont="1" applyBorder="1" applyAlignment="1" applyProtection="1">
      <alignment horizontal="center" vertical="center"/>
      <protection locked="0"/>
    </xf>
    <xf numFmtId="14" fontId="8" fillId="0" borderId="58" xfId="0" applyNumberFormat="1" applyFont="1" applyBorder="1" applyAlignment="1" applyProtection="1">
      <alignment horizontal="center"/>
      <protection locked="0"/>
    </xf>
    <xf numFmtId="14" fontId="8" fillId="0" borderId="88" xfId="0" applyNumberFormat="1" applyFont="1" applyBorder="1" applyAlignment="1" applyProtection="1">
      <alignment horizontal="center"/>
      <protection locked="0"/>
    </xf>
    <xf numFmtId="14" fontId="8" fillId="0" borderId="50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14" fontId="8" fillId="0" borderId="89" xfId="0" applyNumberFormat="1" applyFont="1" applyBorder="1" applyAlignment="1" applyProtection="1">
      <alignment horizontal="center"/>
      <protection locked="0"/>
    </xf>
    <xf numFmtId="14" fontId="8" fillId="0" borderId="90" xfId="0" applyNumberFormat="1" applyFont="1" applyBorder="1" applyAlignment="1" applyProtection="1">
      <alignment horizontal="center"/>
      <protection locked="0"/>
    </xf>
    <xf numFmtId="166" fontId="8" fillId="0" borderId="111" xfId="0" applyNumberFormat="1" applyFont="1" applyBorder="1" applyAlignment="1">
      <alignment horizontal="left" vertical="center" wrapText="1"/>
    </xf>
    <xf numFmtId="166" fontId="8" fillId="0" borderId="99" xfId="0" applyNumberFormat="1" applyFont="1" applyBorder="1" applyAlignment="1">
      <alignment horizontal="left" vertical="center" wrapText="1"/>
    </xf>
    <xf numFmtId="166" fontId="8" fillId="0" borderId="112" xfId="0" applyNumberFormat="1" applyFont="1" applyBorder="1" applyAlignment="1">
      <alignment horizontal="left" vertical="center" wrapText="1"/>
    </xf>
    <xf numFmtId="166" fontId="8" fillId="0" borderId="53" xfId="0" applyNumberFormat="1" applyFont="1" applyBorder="1" applyAlignment="1">
      <alignment horizontal="left" vertical="center" wrapText="1"/>
    </xf>
    <xf numFmtId="166" fontId="8" fillId="0" borderId="0" xfId="0" applyNumberFormat="1" applyFont="1" applyAlignment="1">
      <alignment horizontal="left" vertical="center" wrapText="1"/>
    </xf>
    <xf numFmtId="166" fontId="8" fillId="0" borderId="7" xfId="0" applyNumberFormat="1" applyFont="1" applyBorder="1" applyAlignment="1">
      <alignment horizontal="left" vertical="center" wrapText="1"/>
    </xf>
    <xf numFmtId="166" fontId="8" fillId="0" borderId="51" xfId="0" applyNumberFormat="1" applyFont="1" applyBorder="1" applyAlignment="1">
      <alignment horizontal="left" vertical="center" wrapText="1"/>
    </xf>
    <xf numFmtId="166" fontId="8" fillId="0" borderId="21" xfId="0" applyNumberFormat="1" applyFont="1" applyBorder="1" applyAlignment="1">
      <alignment horizontal="left" vertical="center" wrapText="1"/>
    </xf>
    <xf numFmtId="166" fontId="8" fillId="0" borderId="22" xfId="0" applyNumberFormat="1" applyFont="1" applyBorder="1" applyAlignment="1">
      <alignment horizontal="left" vertical="center" wrapText="1"/>
    </xf>
    <xf numFmtId="165" fontId="17" fillId="8" borderId="110" xfId="0" applyNumberFormat="1" applyFont="1" applyFill="1" applyBorder="1" applyAlignment="1">
      <alignment horizontal="right"/>
    </xf>
    <xf numFmtId="165" fontId="17" fillId="8" borderId="97" xfId="0" applyNumberFormat="1" applyFont="1" applyFill="1" applyBorder="1" applyAlignment="1">
      <alignment horizontal="right"/>
    </xf>
    <xf numFmtId="165" fontId="17" fillId="0" borderId="108" xfId="0" applyNumberFormat="1" applyFont="1" applyBorder="1" applyAlignment="1" applyProtection="1">
      <alignment horizontal="right"/>
      <protection locked="0"/>
    </xf>
    <xf numFmtId="165" fontId="17" fillId="0" borderId="109" xfId="0" applyNumberFormat="1" applyFont="1" applyBorder="1" applyAlignment="1" applyProtection="1">
      <alignment horizontal="right"/>
      <protection locked="0"/>
    </xf>
    <xf numFmtId="0" fontId="8" fillId="0" borderId="26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3" fillId="0" borderId="105" xfId="0" applyFont="1" applyBorder="1" applyAlignment="1">
      <alignment horizontal="left"/>
    </xf>
    <xf numFmtId="0" fontId="3" fillId="0" borderId="107" xfId="0" applyFont="1" applyBorder="1" applyAlignment="1">
      <alignment horizontal="left"/>
    </xf>
    <xf numFmtId="167" fontId="17" fillId="8" borderId="66" xfId="0" applyNumberFormat="1" applyFont="1" applyFill="1" applyBorder="1" applyAlignment="1">
      <alignment horizontal="right"/>
    </xf>
    <xf numFmtId="167" fontId="17" fillId="8" borderId="67" xfId="0" applyNumberFormat="1" applyFont="1" applyFill="1" applyBorder="1" applyAlignment="1">
      <alignment horizontal="right"/>
    </xf>
    <xf numFmtId="165" fontId="17" fillId="8" borderId="96" xfId="0" applyNumberFormat="1" applyFont="1" applyFill="1" applyBorder="1" applyAlignment="1">
      <alignment horizontal="right"/>
    </xf>
    <xf numFmtId="165" fontId="17" fillId="8" borderId="93" xfId="0" applyNumberFormat="1" applyFont="1" applyFill="1" applyBorder="1" applyAlignment="1">
      <alignment horizontal="right"/>
    </xf>
    <xf numFmtId="165" fontId="18" fillId="6" borderId="96" xfId="0" applyNumberFormat="1" applyFont="1" applyFill="1" applyBorder="1" applyAlignment="1">
      <alignment horizontal="right"/>
    </xf>
    <xf numFmtId="165" fontId="18" fillId="6" borderId="93" xfId="0" applyNumberFormat="1" applyFont="1" applyFill="1" applyBorder="1" applyAlignment="1">
      <alignment horizontal="right"/>
    </xf>
    <xf numFmtId="7" fontId="17" fillId="0" borderId="21" xfId="0" applyNumberFormat="1" applyFont="1" applyBorder="1" applyAlignment="1">
      <alignment horizontal="right"/>
    </xf>
    <xf numFmtId="7" fontId="8" fillId="0" borderId="27" xfId="0" applyNumberFormat="1" applyFont="1" applyBorder="1" applyAlignment="1">
      <alignment horizontal="right"/>
    </xf>
    <xf numFmtId="165" fontId="8" fillId="0" borderId="1" xfId="1" applyNumberFormat="1" applyFont="1" applyBorder="1" applyAlignment="1" applyProtection="1">
      <alignment horizontal="center"/>
      <protection locked="0"/>
    </xf>
    <xf numFmtId="2" fontId="8" fillId="0" borderId="24" xfId="0" applyNumberFormat="1" applyFont="1" applyBorder="1" applyAlignment="1" applyProtection="1">
      <alignment horizontal="center"/>
      <protection locked="0"/>
    </xf>
    <xf numFmtId="2" fontId="8" fillId="0" borderId="23" xfId="0" applyNumberFormat="1" applyFont="1" applyBorder="1" applyAlignment="1" applyProtection="1">
      <alignment horizontal="center"/>
      <protection locked="0"/>
    </xf>
    <xf numFmtId="2" fontId="8" fillId="0" borderId="83" xfId="0" applyNumberFormat="1" applyFont="1" applyBorder="1" applyAlignment="1" applyProtection="1">
      <alignment horizontal="center"/>
      <protection locked="0"/>
    </xf>
    <xf numFmtId="0" fontId="3" fillId="4" borderId="47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14" fontId="8" fillId="0" borderId="85" xfId="0" applyNumberFormat="1" applyFont="1" applyBorder="1" applyProtection="1">
      <protection locked="0"/>
    </xf>
    <xf numFmtId="14" fontId="8" fillId="0" borderId="63" xfId="0" applyNumberFormat="1" applyFont="1" applyBorder="1" applyProtection="1">
      <protection locked="0"/>
    </xf>
    <xf numFmtId="14" fontId="8" fillId="0" borderId="65" xfId="0" applyNumberFormat="1" applyFont="1" applyBorder="1" applyProtection="1">
      <protection locked="0"/>
    </xf>
    <xf numFmtId="165" fontId="8" fillId="0" borderId="85" xfId="1" applyNumberFormat="1" applyFont="1" applyBorder="1" applyAlignment="1" applyProtection="1">
      <alignment horizontal="right"/>
      <protection locked="0"/>
    </xf>
    <xf numFmtId="165" fontId="8" fillId="0" borderId="65" xfId="1" applyNumberFormat="1" applyFont="1" applyBorder="1" applyAlignment="1" applyProtection="1">
      <alignment horizontal="right"/>
      <protection locked="0"/>
    </xf>
    <xf numFmtId="14" fontId="4" fillId="0" borderId="0" xfId="0" applyNumberFormat="1" applyFont="1" applyAlignment="1">
      <alignment horizontal="left"/>
    </xf>
    <xf numFmtId="2" fontId="8" fillId="0" borderId="53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2" fontId="8" fillId="0" borderId="7" xfId="0" applyNumberFormat="1" applyFont="1" applyBorder="1" applyAlignment="1" applyProtection="1">
      <alignment horizontal="center"/>
      <protection locked="0"/>
    </xf>
    <xf numFmtId="2" fontId="8" fillId="0" borderId="6" xfId="0" applyNumberFormat="1" applyFont="1" applyBorder="1" applyAlignment="1" applyProtection="1">
      <alignment horizontal="center"/>
      <protection locked="0"/>
    </xf>
    <xf numFmtId="2" fontId="8" fillId="0" borderId="56" xfId="0" applyNumberFormat="1" applyFont="1" applyBorder="1" applyAlignment="1" applyProtection="1">
      <alignment horizontal="center"/>
      <protection locked="0"/>
    </xf>
    <xf numFmtId="2" fontId="8" fillId="0" borderId="59" xfId="0" applyNumberFormat="1" applyFont="1" applyBorder="1" applyAlignment="1" applyProtection="1">
      <alignment horizontal="center"/>
      <protection locked="0"/>
    </xf>
    <xf numFmtId="2" fontId="8" fillId="0" borderId="34" xfId="0" applyNumberFormat="1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8" fillId="0" borderId="46" xfId="0" applyNumberFormat="1" applyFont="1" applyBorder="1" applyAlignment="1" applyProtection="1">
      <alignment horizontal="center"/>
      <protection locked="0"/>
    </xf>
    <xf numFmtId="2" fontId="8" fillId="0" borderId="85" xfId="0" applyNumberFormat="1" applyFont="1" applyBorder="1" applyAlignment="1" applyProtection="1">
      <alignment horizontal="center"/>
      <protection locked="0"/>
    </xf>
    <xf numFmtId="2" fontId="8" fillId="0" borderId="63" xfId="0" applyNumberFormat="1" applyFont="1" applyBorder="1" applyAlignment="1" applyProtection="1">
      <alignment horizontal="center"/>
      <protection locked="0"/>
    </xf>
    <xf numFmtId="2" fontId="8" fillId="0" borderId="64" xfId="0" applyNumberFormat="1" applyFont="1" applyBorder="1" applyAlignment="1" applyProtection="1">
      <alignment horizontal="center"/>
      <protection locked="0"/>
    </xf>
    <xf numFmtId="165" fontId="15" fillId="8" borderId="66" xfId="1" applyNumberFormat="1" applyFont="1" applyFill="1" applyBorder="1" applyAlignment="1" applyProtection="1">
      <alignment horizontal="right"/>
    </xf>
    <xf numFmtId="165" fontId="15" fillId="8" borderId="107" xfId="1" applyNumberFormat="1" applyFont="1" applyFill="1" applyBorder="1" applyAlignment="1" applyProtection="1">
      <alignment horizontal="right"/>
    </xf>
    <xf numFmtId="0" fontId="3" fillId="4" borderId="81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2" fontId="8" fillId="8" borderId="51" xfId="0" applyNumberFormat="1" applyFont="1" applyFill="1" applyBorder="1" applyAlignment="1">
      <alignment horizontal="center"/>
    </xf>
    <xf numFmtId="2" fontId="8" fillId="8" borderId="21" xfId="0" applyNumberFormat="1" applyFont="1" applyFill="1" applyBorder="1" applyAlignment="1">
      <alignment horizontal="center"/>
    </xf>
    <xf numFmtId="2" fontId="8" fillId="8" borderId="22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9" xfId="0" applyBorder="1" applyAlignment="1">
      <alignment horizontal="center"/>
    </xf>
    <xf numFmtId="165" fontId="8" fillId="8" borderId="103" xfId="0" applyNumberFormat="1" applyFont="1" applyFill="1" applyBorder="1" applyAlignment="1">
      <alignment horizontal="center"/>
    </xf>
    <xf numFmtId="165" fontId="8" fillId="8" borderId="104" xfId="0" applyNumberFormat="1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6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54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DDBF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881425</xdr:colOff>
      <xdr:row>3</xdr:row>
      <xdr:rowOff>26614</xdr:rowOff>
    </xdr:to>
    <xdr:pic>
      <xdr:nvPicPr>
        <xdr:cNvPr id="17540" name="Image 2" descr="C:\Users\rhblae01\Desktop\CISSS_BasStLaurent_ipr.jpg">
          <a:extLst>
            <a:ext uri="{FF2B5EF4-FFF2-40B4-BE49-F238E27FC236}">
              <a16:creationId xmlns:a16="http://schemas.microsoft.com/office/drawing/2014/main" id="{00000000-0008-0000-0000-000084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152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116371</xdr:colOff>
      <xdr:row>3</xdr:row>
      <xdr:rowOff>194228</xdr:rowOff>
    </xdr:from>
    <xdr:to>
      <xdr:col>2</xdr:col>
      <xdr:colOff>805338</xdr:colOff>
      <xdr:row>14</xdr:row>
      <xdr:rowOff>47055</xdr:rowOff>
    </xdr:to>
    <xdr:pic>
      <xdr:nvPicPr>
        <xdr:cNvPr id="17541" name="Image 1">
          <a:extLst>
            <a:ext uri="{FF2B5EF4-FFF2-40B4-BE49-F238E27FC236}">
              <a16:creationId xmlns:a16="http://schemas.microsoft.com/office/drawing/2014/main" id="{00000000-0008-0000-0000-000085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06" y="583511"/>
          <a:ext cx="691048" cy="1710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3</xdr:row>
      <xdr:rowOff>40584</xdr:rowOff>
    </xdr:to>
    <xdr:pic>
      <xdr:nvPicPr>
        <xdr:cNvPr id="2" name="Image 2" descr="C:\Users\rhblae01\Desktop\CISSS_BasStLaurent_ip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593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383071</xdr:colOff>
      <xdr:row>4</xdr:row>
      <xdr:rowOff>108503</xdr:rowOff>
    </xdr:from>
    <xdr:to>
      <xdr:col>1</xdr:col>
      <xdr:colOff>312533</xdr:colOff>
      <xdr:row>14</xdr:row>
      <xdr:rowOff>159027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071" y="756203"/>
          <a:ext cx="691462" cy="1688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GridLines="0" showZeros="0" tabSelected="1" zoomScale="90" zoomScaleNormal="90" workbookViewId="0">
      <selection activeCell="E43" sqref="E43:H47"/>
    </sheetView>
  </sheetViews>
  <sheetFormatPr baseColWidth="10" defaultColWidth="9.140625" defaultRowHeight="12.75" x14ac:dyDescent="0.2"/>
  <cols>
    <col min="1" max="1" width="1.140625" customWidth="1"/>
    <col min="2" max="2" width="4.28515625" customWidth="1"/>
    <col min="3" max="3" width="15.28515625" customWidth="1"/>
    <col min="4" max="4" width="5" customWidth="1"/>
    <col min="5" max="5" width="9.85546875" customWidth="1"/>
    <col min="6" max="6" width="7.140625" customWidth="1"/>
    <col min="7" max="7" width="9.42578125" customWidth="1"/>
    <col min="8" max="8" width="21.85546875" customWidth="1"/>
    <col min="9" max="9" width="14" customWidth="1"/>
    <col min="10" max="10" width="28.28515625" customWidth="1"/>
    <col min="11" max="11" width="11.85546875" customWidth="1"/>
    <col min="12" max="12" width="32.140625" customWidth="1"/>
    <col min="13" max="13" width="5" customWidth="1"/>
    <col min="14" max="14" width="15.140625" customWidth="1"/>
    <col min="15" max="15" width="34.28515625" customWidth="1"/>
    <col min="16" max="16" width="6.7109375" customWidth="1"/>
    <col min="17" max="17" width="9" customWidth="1"/>
    <col min="18" max="256" width="11.42578125" customWidth="1"/>
  </cols>
  <sheetData>
    <row r="1" spans="2:23" ht="8.25" customHeight="1" x14ac:dyDescent="0.2"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2:23" ht="30.75" customHeight="1" x14ac:dyDescent="0.25">
      <c r="E2" s="130" t="s">
        <v>0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2:23" ht="5.25" customHeight="1" thickBot="1" x14ac:dyDescent="0.25">
      <c r="O3" s="26"/>
      <c r="P3" s="26"/>
      <c r="Q3" s="26"/>
    </row>
    <row r="4" spans="2:23" ht="18.75" customHeight="1" x14ac:dyDescent="0.2">
      <c r="B4" s="93"/>
      <c r="C4" s="93"/>
      <c r="D4" s="94"/>
      <c r="E4" s="134"/>
      <c r="F4" s="135"/>
      <c r="G4" s="135"/>
      <c r="H4" s="135"/>
      <c r="I4" s="123"/>
      <c r="J4" s="124"/>
      <c r="K4" s="124"/>
      <c r="L4" s="124"/>
      <c r="M4" s="124"/>
      <c r="N4" s="124"/>
      <c r="O4" s="124"/>
      <c r="P4" s="124"/>
      <c r="Q4" s="125"/>
    </row>
    <row r="5" spans="2:23" s="29" customFormat="1" ht="13.5" thickBot="1" x14ac:dyDescent="0.25">
      <c r="B5" s="93"/>
      <c r="C5" s="93"/>
      <c r="D5" s="94"/>
      <c r="E5" s="155" t="s">
        <v>1</v>
      </c>
      <c r="F5" s="126"/>
      <c r="G5" s="126"/>
      <c r="H5" s="126"/>
      <c r="I5" s="126" t="s">
        <v>2</v>
      </c>
      <c r="J5" s="126"/>
      <c r="K5" s="126"/>
      <c r="L5" s="126"/>
      <c r="M5" s="126"/>
      <c r="N5" s="126"/>
      <c r="O5" s="126"/>
      <c r="P5" s="126"/>
      <c r="Q5" s="127"/>
      <c r="V5" s="23"/>
      <c r="W5" s="23"/>
    </row>
    <row r="6" spans="2:23" s="29" customFormat="1" ht="4.5" customHeight="1" thickBot="1" x14ac:dyDescent="0.25">
      <c r="B6" s="93"/>
      <c r="C6" s="93"/>
      <c r="D6" s="94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V6" s="23"/>
      <c r="W6" s="23"/>
    </row>
    <row r="7" spans="2:23" ht="13.5" customHeight="1" x14ac:dyDescent="0.2">
      <c r="B7" s="93"/>
      <c r="C7" s="93"/>
      <c r="D7" s="94"/>
      <c r="E7" s="158" t="s">
        <v>3</v>
      </c>
      <c r="F7" s="144"/>
      <c r="G7" s="144">
        <v>927202</v>
      </c>
      <c r="H7" s="144"/>
      <c r="I7" s="144" t="s">
        <v>4</v>
      </c>
      <c r="J7" s="144"/>
      <c r="K7" s="161"/>
      <c r="L7" s="131"/>
      <c r="M7" s="132"/>
      <c r="N7" s="132"/>
      <c r="O7" s="132"/>
      <c r="P7" s="132"/>
      <c r="Q7" s="133"/>
      <c r="W7" s="23"/>
    </row>
    <row r="8" spans="2:23" s="29" customFormat="1" ht="13.5" thickBot="1" x14ac:dyDescent="0.25">
      <c r="B8" s="93"/>
      <c r="C8" s="93"/>
      <c r="D8" s="94"/>
      <c r="E8" s="156" t="s">
        <v>5</v>
      </c>
      <c r="F8" s="157"/>
      <c r="G8" s="126" t="s">
        <v>6</v>
      </c>
      <c r="H8" s="126"/>
      <c r="I8" s="126" t="s">
        <v>7</v>
      </c>
      <c r="J8" s="126"/>
      <c r="K8" s="162"/>
      <c r="L8" s="151" t="s">
        <v>8</v>
      </c>
      <c r="M8" s="115"/>
      <c r="N8" s="115"/>
      <c r="O8" s="115"/>
      <c r="P8" s="115"/>
      <c r="Q8" s="116"/>
    </row>
    <row r="9" spans="2:23" s="29" customFormat="1" ht="3.75" customHeight="1" thickBot="1" x14ac:dyDescent="0.25">
      <c r="B9" s="27"/>
      <c r="C9" s="27"/>
      <c r="D9" s="28"/>
      <c r="E9" s="31"/>
      <c r="F9" s="31"/>
      <c r="G9" s="30"/>
      <c r="H9" s="30"/>
      <c r="I9" s="30"/>
      <c r="J9" s="30"/>
      <c r="K9" s="32"/>
      <c r="L9" s="33"/>
      <c r="M9" s="33"/>
      <c r="N9" s="33"/>
      <c r="O9" s="33"/>
      <c r="P9" s="33"/>
      <c r="Q9" s="33"/>
    </row>
    <row r="10" spans="2:23" s="29" customFormat="1" ht="18.75" customHeight="1" x14ac:dyDescent="0.2">
      <c r="B10" s="27"/>
      <c r="C10" s="27"/>
      <c r="D10" s="28"/>
      <c r="E10" s="148"/>
      <c r="F10" s="149"/>
      <c r="G10" s="149"/>
      <c r="H10" s="150"/>
      <c r="I10" s="159"/>
      <c r="J10" s="160"/>
      <c r="K10" s="160"/>
      <c r="L10" s="110"/>
      <c r="M10" s="111"/>
      <c r="N10" s="111"/>
      <c r="O10" s="112"/>
      <c r="P10" s="111"/>
      <c r="Q10" s="113"/>
    </row>
    <row r="11" spans="2:23" s="29" customFormat="1" ht="13.5" thickBot="1" x14ac:dyDescent="0.25">
      <c r="B11" s="27"/>
      <c r="C11" s="27"/>
      <c r="D11" s="28"/>
      <c r="E11" s="155" t="s">
        <v>9</v>
      </c>
      <c r="F11" s="126"/>
      <c r="G11" s="126"/>
      <c r="H11" s="126"/>
      <c r="I11" s="126" t="s">
        <v>10</v>
      </c>
      <c r="J11" s="126"/>
      <c r="K11" s="126"/>
      <c r="L11" s="117" t="s">
        <v>11</v>
      </c>
      <c r="M11" s="118"/>
      <c r="N11" s="119"/>
      <c r="O11" s="120" t="s">
        <v>12</v>
      </c>
      <c r="P11" s="121"/>
      <c r="Q11" s="122"/>
    </row>
    <row r="12" spans="2:23" s="29" customFormat="1" ht="13.5" thickBot="1" x14ac:dyDescent="0.25">
      <c r="B12" s="27"/>
      <c r="C12" s="27"/>
      <c r="D12" s="28"/>
      <c r="E12" s="30"/>
      <c r="F12" s="30"/>
      <c r="G12" s="30"/>
      <c r="H12" s="30"/>
      <c r="I12" s="30"/>
      <c r="J12" s="30"/>
      <c r="K12" s="30"/>
      <c r="L12" s="114" t="s">
        <v>13</v>
      </c>
      <c r="M12" s="115"/>
      <c r="N12" s="115"/>
      <c r="O12" s="115"/>
      <c r="P12" s="115"/>
      <c r="Q12" s="116"/>
    </row>
    <row r="13" spans="2:23" s="29" customFormat="1" ht="3.75" customHeight="1" thickBot="1" x14ac:dyDescent="0.25">
      <c r="B13" s="27"/>
      <c r="C13" s="27"/>
      <c r="D13" s="28"/>
      <c r="E13" s="30"/>
      <c r="F13" s="30"/>
      <c r="G13" s="30"/>
      <c r="H13" s="30"/>
      <c r="I13" s="30"/>
      <c r="J13" s="30"/>
      <c r="K13" s="30"/>
      <c r="L13" s="34"/>
      <c r="M13" s="34"/>
      <c r="N13" s="34"/>
      <c r="O13" s="35"/>
      <c r="P13" s="35"/>
      <c r="Q13" s="35"/>
    </row>
    <row r="14" spans="2:23" s="29" customFormat="1" ht="27.75" customHeight="1" x14ac:dyDescent="0.3">
      <c r="B14" s="27"/>
      <c r="C14" s="27"/>
      <c r="D14" s="28"/>
      <c r="E14" s="163" t="s">
        <v>14</v>
      </c>
      <c r="F14" s="164"/>
      <c r="G14" s="164"/>
      <c r="H14" s="165"/>
      <c r="I14" s="2"/>
      <c r="J14" s="166" t="s">
        <v>15</v>
      </c>
      <c r="K14" s="167"/>
      <c r="L14" s="167"/>
      <c r="M14" s="167"/>
      <c r="N14" s="167"/>
      <c r="O14" s="167"/>
      <c r="P14" s="167"/>
      <c r="Q14" s="168"/>
      <c r="S14" s="36"/>
    </row>
    <row r="15" spans="2:23" s="29" customFormat="1" ht="54.75" customHeight="1" thickBot="1" x14ac:dyDescent="0.25">
      <c r="B15" s="27"/>
      <c r="C15" s="27"/>
      <c r="D15" s="28"/>
      <c r="E15" s="152" t="s">
        <v>16</v>
      </c>
      <c r="F15" s="153"/>
      <c r="G15" s="153"/>
      <c r="H15" s="154"/>
      <c r="I15" s="68"/>
      <c r="J15" s="145" t="s">
        <v>17</v>
      </c>
      <c r="K15" s="146"/>
      <c r="L15" s="146"/>
      <c r="M15" s="146"/>
      <c r="N15" s="146"/>
      <c r="O15" s="146"/>
      <c r="P15" s="146"/>
      <c r="Q15" s="147"/>
    </row>
    <row r="16" spans="2:23" ht="4.5" customHeight="1" thickBot="1" x14ac:dyDescent="0.25">
      <c r="H16" s="37"/>
      <c r="I16" s="37"/>
      <c r="J16" s="37"/>
      <c r="K16" s="37"/>
      <c r="L16" s="38"/>
      <c r="M16" s="38"/>
      <c r="N16" s="38"/>
      <c r="O16" s="38"/>
      <c r="P16" s="38"/>
      <c r="Q16" s="38"/>
    </row>
    <row r="17" spans="2:22" ht="14.25" customHeight="1" x14ac:dyDescent="0.2">
      <c r="B17" s="95" t="s">
        <v>18</v>
      </c>
      <c r="C17" s="96"/>
      <c r="D17" s="101" t="s">
        <v>19</v>
      </c>
      <c r="E17" s="102"/>
      <c r="F17" s="102"/>
      <c r="G17" s="102"/>
      <c r="H17" s="102"/>
      <c r="I17" s="102"/>
      <c r="J17" s="102"/>
      <c r="K17" s="103"/>
      <c r="L17" s="110"/>
      <c r="M17" s="111"/>
      <c r="N17" s="111"/>
      <c r="O17" s="112"/>
      <c r="P17" s="111"/>
      <c r="Q17" s="113"/>
    </row>
    <row r="18" spans="2:22" ht="12" customHeight="1" x14ac:dyDescent="0.2">
      <c r="B18" s="97"/>
      <c r="C18" s="98"/>
      <c r="D18" s="104"/>
      <c r="E18" s="105"/>
      <c r="F18" s="105"/>
      <c r="G18" s="105"/>
      <c r="H18" s="105"/>
      <c r="I18" s="105"/>
      <c r="J18" s="105"/>
      <c r="K18" s="106"/>
      <c r="L18" s="117" t="s">
        <v>11</v>
      </c>
      <c r="M18" s="118"/>
      <c r="N18" s="119"/>
      <c r="O18" s="120" t="s">
        <v>12</v>
      </c>
      <c r="P18" s="121"/>
      <c r="Q18" s="122"/>
    </row>
    <row r="19" spans="2:22" ht="12" customHeight="1" thickBot="1" x14ac:dyDescent="0.25">
      <c r="B19" s="99"/>
      <c r="C19" s="100"/>
      <c r="D19" s="107"/>
      <c r="E19" s="108"/>
      <c r="F19" s="108"/>
      <c r="G19" s="108"/>
      <c r="H19" s="108"/>
      <c r="I19" s="108"/>
      <c r="J19" s="108"/>
      <c r="K19" s="109"/>
      <c r="L19" s="114" t="s">
        <v>20</v>
      </c>
      <c r="M19" s="115"/>
      <c r="N19" s="115"/>
      <c r="O19" s="115"/>
      <c r="P19" s="115"/>
      <c r="Q19" s="116"/>
    </row>
    <row r="20" spans="2:22" ht="4.5" customHeight="1" thickBot="1" x14ac:dyDescent="0.25">
      <c r="K20" s="72"/>
      <c r="L20" s="72"/>
      <c r="M20" s="72"/>
      <c r="N20" s="72"/>
      <c r="O20" s="72"/>
    </row>
    <row r="21" spans="2:22" s="40" customFormat="1" ht="18" customHeight="1" x14ac:dyDescent="0.2">
      <c r="B21" s="95" t="s">
        <v>21</v>
      </c>
      <c r="C21" s="247"/>
      <c r="D21" s="250" t="s">
        <v>22</v>
      </c>
      <c r="E21" s="251"/>
      <c r="F21" s="251"/>
      <c r="G21" s="252"/>
      <c r="H21" s="256" t="s">
        <v>23</v>
      </c>
      <c r="I21" s="247"/>
      <c r="J21" s="280" t="s">
        <v>24</v>
      </c>
      <c r="K21" s="290" t="s">
        <v>25</v>
      </c>
      <c r="L21" s="291"/>
      <c r="M21" s="291"/>
      <c r="N21" s="291"/>
      <c r="O21" s="291"/>
      <c r="P21" s="291"/>
      <c r="Q21" s="292"/>
      <c r="R21"/>
      <c r="S21"/>
      <c r="T21"/>
      <c r="U21"/>
      <c r="V21" s="39"/>
    </row>
    <row r="22" spans="2:22" s="40" customFormat="1" ht="24" customHeight="1" x14ac:dyDescent="0.2">
      <c r="B22" s="248"/>
      <c r="C22" s="249"/>
      <c r="D22" s="253"/>
      <c r="E22" s="254"/>
      <c r="F22" s="254"/>
      <c r="G22" s="255"/>
      <c r="H22" s="257"/>
      <c r="I22" s="249"/>
      <c r="J22" s="281"/>
      <c r="K22" s="258" t="s">
        <v>26</v>
      </c>
      <c r="L22" s="259"/>
      <c r="M22" s="293" t="s">
        <v>27</v>
      </c>
      <c r="N22" s="294"/>
      <c r="O22" s="294"/>
      <c r="P22" s="294"/>
      <c r="Q22" s="295"/>
      <c r="R22"/>
      <c r="S22"/>
      <c r="T22"/>
      <c r="U22"/>
      <c r="V22" s="39"/>
    </row>
    <row r="23" spans="2:22" ht="15.95" customHeight="1" x14ac:dyDescent="0.2">
      <c r="B23" s="142"/>
      <c r="C23" s="143"/>
      <c r="D23" s="78"/>
      <c r="E23" s="79"/>
      <c r="F23" s="79"/>
      <c r="G23" s="80"/>
      <c r="H23" s="83"/>
      <c r="I23" s="84"/>
      <c r="J23" s="6"/>
      <c r="K23" s="87"/>
      <c r="L23" s="243"/>
      <c r="M23" s="244"/>
      <c r="N23" s="245"/>
      <c r="O23" s="245"/>
      <c r="P23" s="245"/>
      <c r="Q23" s="246"/>
    </row>
    <row r="24" spans="2:22" ht="15.95" customHeight="1" x14ac:dyDescent="0.2">
      <c r="B24" s="142"/>
      <c r="C24" s="143"/>
      <c r="D24" s="78"/>
      <c r="E24" s="79"/>
      <c r="F24" s="79"/>
      <c r="G24" s="80"/>
      <c r="H24" s="83"/>
      <c r="I24" s="84"/>
      <c r="J24" s="6"/>
      <c r="K24" s="87"/>
      <c r="L24" s="243"/>
      <c r="M24" s="272"/>
      <c r="N24" s="273"/>
      <c r="O24" s="273"/>
      <c r="P24" s="273"/>
      <c r="Q24" s="274"/>
    </row>
    <row r="25" spans="2:22" ht="15.95" customHeight="1" x14ac:dyDescent="0.2">
      <c r="B25" s="142"/>
      <c r="C25" s="143"/>
      <c r="D25" s="78"/>
      <c r="E25" s="79"/>
      <c r="F25" s="79"/>
      <c r="G25" s="80"/>
      <c r="H25" s="83"/>
      <c r="I25" s="84"/>
      <c r="J25" s="6"/>
      <c r="K25" s="87"/>
      <c r="L25" s="88"/>
      <c r="M25" s="267"/>
      <c r="N25" s="267"/>
      <c r="O25" s="267"/>
      <c r="P25" s="267"/>
      <c r="Q25" s="268"/>
    </row>
    <row r="26" spans="2:22" ht="15.95" customHeight="1" x14ac:dyDescent="0.2">
      <c r="B26" s="81"/>
      <c r="C26" s="82"/>
      <c r="D26" s="78"/>
      <c r="E26" s="79"/>
      <c r="F26" s="79"/>
      <c r="G26" s="80"/>
      <c r="H26" s="83"/>
      <c r="I26" s="84"/>
      <c r="J26" s="6"/>
      <c r="K26" s="87"/>
      <c r="L26" s="88"/>
      <c r="M26" s="273"/>
      <c r="N26" s="273"/>
      <c r="O26" s="273"/>
      <c r="P26" s="273"/>
      <c r="Q26" s="274"/>
    </row>
    <row r="27" spans="2:22" ht="15.95" customHeight="1" x14ac:dyDescent="0.2">
      <c r="B27" s="81"/>
      <c r="C27" s="82"/>
      <c r="D27" s="78"/>
      <c r="E27" s="79"/>
      <c r="F27" s="79"/>
      <c r="G27" s="80"/>
      <c r="H27" s="83"/>
      <c r="I27" s="84"/>
      <c r="J27" s="6"/>
      <c r="K27" s="87"/>
      <c r="L27" s="88"/>
      <c r="M27" s="273"/>
      <c r="N27" s="273"/>
      <c r="O27" s="273"/>
      <c r="P27" s="273"/>
      <c r="Q27" s="274"/>
    </row>
    <row r="28" spans="2:22" ht="15.95" customHeight="1" x14ac:dyDescent="0.2">
      <c r="B28" s="81"/>
      <c r="C28" s="82"/>
      <c r="D28" s="85"/>
      <c r="E28" s="86"/>
      <c r="F28" s="86"/>
      <c r="G28" s="82"/>
      <c r="H28" s="87"/>
      <c r="I28" s="88"/>
      <c r="J28" s="6"/>
      <c r="K28" s="87"/>
      <c r="L28" s="88"/>
      <c r="M28" s="245"/>
      <c r="N28" s="245"/>
      <c r="O28" s="245"/>
      <c r="P28" s="245"/>
      <c r="Q28" s="246"/>
    </row>
    <row r="29" spans="2:22" ht="15.95" customHeight="1" x14ac:dyDescent="0.2">
      <c r="B29" s="81"/>
      <c r="C29" s="82"/>
      <c r="D29" s="85"/>
      <c r="E29" s="86"/>
      <c r="F29" s="86"/>
      <c r="G29" s="82"/>
      <c r="H29" s="87"/>
      <c r="I29" s="88"/>
      <c r="J29" s="6"/>
      <c r="K29" s="87"/>
      <c r="L29" s="88"/>
      <c r="M29" s="285"/>
      <c r="N29" s="286"/>
      <c r="O29" s="286"/>
      <c r="P29" s="286"/>
      <c r="Q29" s="287"/>
    </row>
    <row r="30" spans="2:22" ht="15.95" customHeight="1" x14ac:dyDescent="0.2">
      <c r="B30" s="81"/>
      <c r="C30" s="82"/>
      <c r="D30" s="78"/>
      <c r="E30" s="79"/>
      <c r="F30" s="79"/>
      <c r="G30" s="80"/>
      <c r="H30" s="83"/>
      <c r="I30" s="84"/>
      <c r="J30" s="6"/>
      <c r="K30" s="87"/>
      <c r="L30" s="88"/>
      <c r="M30" s="269"/>
      <c r="N30" s="270"/>
      <c r="O30" s="270"/>
      <c r="P30" s="270"/>
      <c r="Q30" s="271"/>
    </row>
    <row r="31" spans="2:22" ht="15.95" customHeight="1" x14ac:dyDescent="0.2">
      <c r="B31" s="81"/>
      <c r="C31" s="82"/>
      <c r="D31" s="85"/>
      <c r="E31" s="86"/>
      <c r="F31" s="86"/>
      <c r="G31" s="82"/>
      <c r="H31" s="87"/>
      <c r="I31" s="88"/>
      <c r="J31" s="6"/>
      <c r="K31" s="87"/>
      <c r="L31" s="88"/>
      <c r="M31" s="269"/>
      <c r="N31" s="270"/>
      <c r="O31" s="270"/>
      <c r="P31" s="270"/>
      <c r="Q31" s="271"/>
    </row>
    <row r="32" spans="2:22" ht="15.95" customHeight="1" x14ac:dyDescent="0.2">
      <c r="B32" s="142"/>
      <c r="C32" s="143"/>
      <c r="D32" s="78"/>
      <c r="E32" s="79"/>
      <c r="F32" s="79"/>
      <c r="G32" s="80"/>
      <c r="H32" s="83"/>
      <c r="I32" s="84"/>
      <c r="J32" s="6"/>
      <c r="K32" s="87"/>
      <c r="L32" s="88"/>
      <c r="M32" s="272"/>
      <c r="N32" s="273"/>
      <c r="O32" s="273"/>
      <c r="P32" s="273"/>
      <c r="Q32" s="274"/>
    </row>
    <row r="33" spans="2:22" ht="15.95" customHeight="1" x14ac:dyDescent="0.2">
      <c r="B33" s="81"/>
      <c r="C33" s="82"/>
      <c r="D33" s="85"/>
      <c r="E33" s="86"/>
      <c r="F33" s="86"/>
      <c r="G33" s="82"/>
      <c r="H33" s="87"/>
      <c r="I33" s="88"/>
      <c r="J33" s="6"/>
      <c r="K33" s="87"/>
      <c r="L33" s="88"/>
      <c r="M33" s="266"/>
      <c r="N33" s="267"/>
      <c r="O33" s="267"/>
      <c r="P33" s="267"/>
      <c r="Q33" s="268"/>
    </row>
    <row r="34" spans="2:22" ht="15.95" customHeight="1" x14ac:dyDescent="0.2">
      <c r="B34" s="81"/>
      <c r="C34" s="82"/>
      <c r="D34" s="85"/>
      <c r="E34" s="86"/>
      <c r="F34" s="86"/>
      <c r="G34" s="82"/>
      <c r="H34" s="87"/>
      <c r="I34" s="88"/>
      <c r="J34" s="6"/>
      <c r="K34" s="87"/>
      <c r="L34" s="88"/>
      <c r="M34" s="269"/>
      <c r="N34" s="270"/>
      <c r="O34" s="270"/>
      <c r="P34" s="270"/>
      <c r="Q34" s="271"/>
    </row>
    <row r="35" spans="2:22" ht="15.95" customHeight="1" x14ac:dyDescent="0.2">
      <c r="B35" s="142"/>
      <c r="C35" s="143"/>
      <c r="D35" s="78"/>
      <c r="E35" s="79"/>
      <c r="F35" s="79"/>
      <c r="G35" s="80"/>
      <c r="H35" s="83"/>
      <c r="I35" s="84"/>
      <c r="J35" s="6"/>
      <c r="K35" s="87"/>
      <c r="L35" s="88"/>
      <c r="M35" s="272"/>
      <c r="N35" s="273"/>
      <c r="O35" s="273"/>
      <c r="P35" s="273"/>
      <c r="Q35" s="274"/>
      <c r="R35" s="265"/>
      <c r="S35" s="265"/>
      <c r="T35" s="265"/>
      <c r="U35" s="265"/>
    </row>
    <row r="36" spans="2:22" ht="15.95" customHeight="1" x14ac:dyDescent="0.2">
      <c r="B36" s="142"/>
      <c r="C36" s="143"/>
      <c r="D36" s="78"/>
      <c r="E36" s="79"/>
      <c r="F36" s="79"/>
      <c r="G36" s="80"/>
      <c r="H36" s="83"/>
      <c r="I36" s="84"/>
      <c r="J36" s="6"/>
      <c r="K36" s="87"/>
      <c r="L36" s="88"/>
      <c r="M36" s="272"/>
      <c r="N36" s="273"/>
      <c r="O36" s="273"/>
      <c r="P36" s="273"/>
      <c r="Q36" s="274"/>
    </row>
    <row r="37" spans="2:22" ht="15.95" customHeight="1" thickBot="1" x14ac:dyDescent="0.25">
      <c r="B37" s="140"/>
      <c r="C37" s="141"/>
      <c r="D37" s="260"/>
      <c r="E37" s="261"/>
      <c r="F37" s="261"/>
      <c r="G37" s="262"/>
      <c r="H37" s="263"/>
      <c r="I37" s="264"/>
      <c r="J37" s="25"/>
      <c r="K37" s="91"/>
      <c r="L37" s="92"/>
      <c r="M37" s="275"/>
      <c r="N37" s="276"/>
      <c r="O37" s="276"/>
      <c r="P37" s="276"/>
      <c r="Q37" s="277"/>
    </row>
    <row r="38" spans="2:22" ht="14.25" thickTop="1" thickBot="1" x14ac:dyDescent="0.25">
      <c r="B38" s="69"/>
      <c r="C38" s="70"/>
      <c r="D38" s="70"/>
      <c r="E38" s="70"/>
      <c r="F38" s="70"/>
      <c r="G38" s="71"/>
      <c r="H38" s="278">
        <f>SUM(H23:I37)</f>
        <v>0</v>
      </c>
      <c r="I38" s="279"/>
      <c r="J38" s="64">
        <f>SUM(J23:J37)</f>
        <v>0</v>
      </c>
      <c r="K38" s="138">
        <f>SUM(K23:L37)</f>
        <v>0</v>
      </c>
      <c r="L38" s="139"/>
      <c r="M38" s="282">
        <f>SUM(M23:O37)</f>
        <v>0</v>
      </c>
      <c r="N38" s="283"/>
      <c r="O38" s="283"/>
      <c r="P38" s="283"/>
      <c r="Q38" s="284"/>
    </row>
    <row r="39" spans="2:22" s="29" customFormat="1" ht="14.25" customHeight="1" x14ac:dyDescent="0.2">
      <c r="B39" s="41"/>
      <c r="C39" s="41"/>
      <c r="D39" s="41"/>
      <c r="E39" s="41"/>
      <c r="F39" s="41"/>
      <c r="G39" s="41"/>
      <c r="H39" s="42"/>
      <c r="I39" s="41"/>
      <c r="J39" s="41"/>
      <c r="K39" s="41"/>
      <c r="L39" s="41"/>
      <c r="M39" s="41"/>
      <c r="N39" s="41"/>
      <c r="O39" s="129"/>
      <c r="P39" s="129"/>
      <c r="Q39" s="43"/>
    </row>
    <row r="40" spans="2:22" ht="15.75" customHeight="1" x14ac:dyDescent="0.2">
      <c r="B40" s="44"/>
      <c r="C40" s="44"/>
      <c r="D40" s="44"/>
      <c r="E40" s="44"/>
      <c r="F40" s="42"/>
      <c r="H40" s="44"/>
      <c r="K40" s="89">
        <f>M38</f>
        <v>0</v>
      </c>
      <c r="L40" s="90"/>
      <c r="M40" s="47" t="s">
        <v>28</v>
      </c>
      <c r="O40" s="73"/>
      <c r="P40" s="288">
        <f>K40*0.62</f>
        <v>0</v>
      </c>
      <c r="Q40" s="289"/>
      <c r="R40" s="74"/>
      <c r="V40" s="23"/>
    </row>
    <row r="41" spans="2:22" ht="15.75" customHeight="1" thickBot="1" x14ac:dyDescent="0.25">
      <c r="B41" s="44"/>
      <c r="C41" s="44"/>
      <c r="D41" s="44"/>
      <c r="E41" s="44"/>
      <c r="F41" s="42"/>
      <c r="H41" s="44"/>
      <c r="I41" s="45"/>
      <c r="J41" s="46"/>
      <c r="K41" s="48"/>
      <c r="L41" s="48"/>
      <c r="M41" s="45"/>
      <c r="P41" s="49"/>
      <c r="Q41" s="49"/>
      <c r="V41" s="23"/>
    </row>
    <row r="42" spans="2:22" ht="12.75" customHeight="1" thickBot="1" x14ac:dyDescent="0.25">
      <c r="B42" s="75" t="s">
        <v>29</v>
      </c>
      <c r="C42" s="76"/>
      <c r="D42" s="77"/>
      <c r="E42" s="136" t="s">
        <v>30</v>
      </c>
      <c r="F42" s="76"/>
      <c r="G42" s="76"/>
      <c r="H42" s="77"/>
      <c r="I42" s="50" t="s">
        <v>21</v>
      </c>
      <c r="J42" s="136" t="s">
        <v>31</v>
      </c>
      <c r="K42" s="76"/>
      <c r="L42" s="137"/>
      <c r="M42" s="46"/>
      <c r="N42" s="51">
        <f>L38</f>
        <v>0</v>
      </c>
      <c r="O42" s="128"/>
      <c r="P42" s="128"/>
      <c r="Q42" s="128"/>
      <c r="V42" s="52"/>
    </row>
    <row r="43" spans="2:22" ht="15.75" customHeight="1" x14ac:dyDescent="0.2">
      <c r="B43" s="177" t="s">
        <v>3</v>
      </c>
      <c r="C43" s="178"/>
      <c r="D43" s="179"/>
      <c r="E43" s="186"/>
      <c r="F43" s="187"/>
      <c r="G43" s="187"/>
      <c r="H43" s="188"/>
      <c r="I43" s="207"/>
      <c r="J43" s="210" t="s">
        <v>32</v>
      </c>
      <c r="K43" s="178"/>
      <c r="L43" s="211"/>
      <c r="N43" s="231" t="s">
        <v>33</v>
      </c>
      <c r="O43" s="232"/>
      <c r="P43" s="227">
        <f>SUM(J38,K38,P40)</f>
        <v>0</v>
      </c>
      <c r="Q43" s="228"/>
      <c r="V43" s="23"/>
    </row>
    <row r="44" spans="2:22" ht="15.75" customHeight="1" thickBot="1" x14ac:dyDescent="0.25">
      <c r="B44" s="180"/>
      <c r="C44" s="181"/>
      <c r="D44" s="182"/>
      <c r="E44" s="189"/>
      <c r="F44" s="190"/>
      <c r="G44" s="190"/>
      <c r="H44" s="191"/>
      <c r="I44" s="208"/>
      <c r="J44" s="212"/>
      <c r="K44" s="181"/>
      <c r="L44" s="213"/>
      <c r="N44" s="63" t="s">
        <v>34</v>
      </c>
      <c r="O44" s="53"/>
      <c r="P44" s="229">
        <f>I15</f>
        <v>0</v>
      </c>
      <c r="Q44" s="230"/>
      <c r="U44">
        <f>SIU40*(P45&lt;A1)</f>
        <v>0</v>
      </c>
      <c r="V44" s="23"/>
    </row>
    <row r="45" spans="2:22" ht="15.75" customHeight="1" thickTop="1" thickBot="1" x14ac:dyDescent="0.25">
      <c r="B45" s="180"/>
      <c r="C45" s="181"/>
      <c r="D45" s="182"/>
      <c r="E45" s="189"/>
      <c r="F45" s="190"/>
      <c r="G45" s="190"/>
      <c r="H45" s="191"/>
      <c r="I45" s="208"/>
      <c r="J45" s="212"/>
      <c r="K45" s="181"/>
      <c r="L45" s="213"/>
      <c r="N45" s="233" t="s">
        <v>35</v>
      </c>
      <c r="O45" s="234"/>
      <c r="P45" s="235">
        <f>IF((P43-P44)&lt;0, 0, (P43-P44))</f>
        <v>0</v>
      </c>
      <c r="Q45" s="236"/>
      <c r="V45" s="23"/>
    </row>
    <row r="46" spans="2:22" ht="6" customHeight="1" x14ac:dyDescent="0.2">
      <c r="B46" s="180"/>
      <c r="C46" s="181"/>
      <c r="D46" s="182"/>
      <c r="E46" s="189"/>
      <c r="F46" s="190"/>
      <c r="G46" s="190"/>
      <c r="H46" s="191"/>
      <c r="I46" s="208"/>
      <c r="J46" s="212"/>
      <c r="K46" s="181"/>
      <c r="L46" s="213"/>
      <c r="O46" s="54"/>
      <c r="P46" s="65"/>
      <c r="Q46" s="65"/>
      <c r="V46" s="23"/>
    </row>
    <row r="47" spans="2:22" ht="15.75" customHeight="1" x14ac:dyDescent="0.2">
      <c r="B47" s="183"/>
      <c r="C47" s="184"/>
      <c r="D47" s="185"/>
      <c r="E47" s="192"/>
      <c r="F47" s="193"/>
      <c r="G47" s="193"/>
      <c r="H47" s="194"/>
      <c r="I47" s="209"/>
      <c r="J47" s="214"/>
      <c r="K47" s="184"/>
      <c r="L47" s="215"/>
      <c r="N47" s="23"/>
      <c r="P47" s="66"/>
      <c r="Q47" s="67"/>
      <c r="V47" s="23"/>
    </row>
    <row r="48" spans="2:22" ht="8.25" customHeight="1" thickBot="1" x14ac:dyDescent="0.25">
      <c r="B48" s="195" t="s">
        <v>36</v>
      </c>
      <c r="C48" s="196"/>
      <c r="D48" s="197"/>
      <c r="E48" s="201"/>
      <c r="F48" s="202"/>
      <c r="G48" s="202"/>
      <c r="H48" s="203"/>
      <c r="I48" s="216"/>
      <c r="J48" s="218" t="s">
        <v>37</v>
      </c>
      <c r="K48" s="219"/>
      <c r="L48" s="220"/>
      <c r="O48" s="39"/>
      <c r="P48" s="241"/>
      <c r="Q48" s="241"/>
      <c r="T48" s="23"/>
    </row>
    <row r="49" spans="1:17" ht="14.25" customHeight="1" thickBot="1" x14ac:dyDescent="0.25">
      <c r="B49" s="180"/>
      <c r="C49" s="181"/>
      <c r="D49" s="182"/>
      <c r="E49" s="189"/>
      <c r="F49" s="190"/>
      <c r="G49" s="190"/>
      <c r="H49" s="191"/>
      <c r="I49" s="208"/>
      <c r="J49" s="221"/>
      <c r="K49" s="222"/>
      <c r="L49" s="223"/>
      <c r="N49" s="55" t="s">
        <v>38</v>
      </c>
      <c r="O49" s="56"/>
      <c r="P49" s="237">
        <f>H38</f>
        <v>0</v>
      </c>
      <c r="Q49" s="238"/>
    </row>
    <row r="50" spans="1:17" ht="18.75" customHeight="1" thickBot="1" x14ac:dyDescent="0.3">
      <c r="B50" s="180"/>
      <c r="C50" s="181"/>
      <c r="D50" s="182"/>
      <c r="E50" s="189"/>
      <c r="F50" s="190"/>
      <c r="G50" s="190"/>
      <c r="H50" s="191"/>
      <c r="I50" s="208"/>
      <c r="J50" s="221"/>
      <c r="K50" s="222"/>
      <c r="L50" s="223"/>
      <c r="N50" s="57" t="s">
        <v>39</v>
      </c>
      <c r="O50" s="58"/>
      <c r="P50" s="239">
        <f>P45+P49</f>
        <v>0</v>
      </c>
      <c r="Q50" s="240"/>
    </row>
    <row r="51" spans="1:17" ht="6" customHeight="1" thickBot="1" x14ac:dyDescent="0.25">
      <c r="B51" s="198"/>
      <c r="C51" s="199"/>
      <c r="D51" s="200"/>
      <c r="E51" s="204"/>
      <c r="F51" s="205"/>
      <c r="G51" s="205"/>
      <c r="H51" s="206"/>
      <c r="I51" s="217"/>
      <c r="J51" s="224"/>
      <c r="K51" s="225"/>
      <c r="L51" s="226"/>
      <c r="N51" s="59"/>
      <c r="O51" s="39"/>
      <c r="P51" s="242"/>
      <c r="Q51" s="242"/>
    </row>
    <row r="52" spans="1:17" ht="14.1" customHeight="1" x14ac:dyDescent="0.2">
      <c r="B52" s="42"/>
      <c r="C52" s="60"/>
      <c r="D52" s="60"/>
      <c r="I52" s="61"/>
      <c r="J52" s="62"/>
      <c r="K52" s="45"/>
      <c r="L52" s="45"/>
      <c r="N52" s="169" t="s">
        <v>101</v>
      </c>
      <c r="O52" s="170"/>
      <c r="P52" s="170"/>
      <c r="Q52" s="171"/>
    </row>
    <row r="53" spans="1:17" ht="12" customHeight="1" x14ac:dyDescent="0.2">
      <c r="B53" s="39" t="s">
        <v>105</v>
      </c>
      <c r="C53" s="39"/>
      <c r="E53" s="23"/>
      <c r="N53" s="172"/>
      <c r="O53" s="173"/>
      <c r="P53" s="173"/>
      <c r="Q53" s="174"/>
    </row>
    <row r="54" spans="1:17" s="39" customFormat="1" ht="15" customHeight="1" x14ac:dyDescent="0.2">
      <c r="A54"/>
      <c r="B54" s="39" t="s">
        <v>40</v>
      </c>
      <c r="C54"/>
      <c r="D54"/>
      <c r="E54"/>
      <c r="F54"/>
      <c r="G54"/>
      <c r="H54"/>
      <c r="I54"/>
      <c r="J54"/>
      <c r="K54"/>
      <c r="L54"/>
      <c r="M54"/>
      <c r="N54" s="15" t="s">
        <v>102</v>
      </c>
      <c r="O54" s="15"/>
      <c r="P54" s="175">
        <f>H38</f>
        <v>0</v>
      </c>
      <c r="Q54" s="176"/>
    </row>
    <row r="55" spans="1:17" ht="16.5" customHeight="1" x14ac:dyDescent="0.2">
      <c r="N55" s="15" t="s">
        <v>103</v>
      </c>
      <c r="O55" s="15"/>
      <c r="P55" s="175">
        <f>K38+P40</f>
        <v>0</v>
      </c>
      <c r="Q55" s="176"/>
    </row>
    <row r="56" spans="1:17" ht="17.25" customHeight="1" x14ac:dyDescent="0.2">
      <c r="N56" s="15" t="s">
        <v>104</v>
      </c>
      <c r="O56" s="15"/>
      <c r="P56" s="175">
        <f>J38</f>
        <v>0</v>
      </c>
      <c r="Q56" s="176"/>
    </row>
  </sheetData>
  <sheetProtection algorithmName="SHA-512" hashValue="AqCrEMkXIWBdWeS1LmlJ2cmqHNWBJoOuQQFcABau2SuPNpik62blHr6QOtbxEDNGpNTI8CQtcaok3FgRoAOAxg==" saltValue="QajZJLnuJNxr38S5yaoNCw==" spinCount="100000" sheet="1" selectLockedCells="1"/>
  <mergeCells count="148">
    <mergeCell ref="P40:Q40"/>
    <mergeCell ref="M24:Q24"/>
    <mergeCell ref="M25:Q25"/>
    <mergeCell ref="M26:Q26"/>
    <mergeCell ref="M27:Q27"/>
    <mergeCell ref="M28:Q28"/>
    <mergeCell ref="K21:Q21"/>
    <mergeCell ref="M22:Q22"/>
    <mergeCell ref="M31:Q31"/>
    <mergeCell ref="M30:Q30"/>
    <mergeCell ref="R35:U35"/>
    <mergeCell ref="M33:Q33"/>
    <mergeCell ref="M34:Q34"/>
    <mergeCell ref="M35:Q35"/>
    <mergeCell ref="M36:Q36"/>
    <mergeCell ref="M37:Q37"/>
    <mergeCell ref="M32:Q32"/>
    <mergeCell ref="H38:I38"/>
    <mergeCell ref="J21:J22"/>
    <mergeCell ref="H36:I36"/>
    <mergeCell ref="M38:Q38"/>
    <mergeCell ref="M29:Q29"/>
    <mergeCell ref="K24:L24"/>
    <mergeCell ref="M23:Q23"/>
    <mergeCell ref="B21:C22"/>
    <mergeCell ref="D21:G22"/>
    <mergeCell ref="H21:I22"/>
    <mergeCell ref="D23:G23"/>
    <mergeCell ref="K23:L23"/>
    <mergeCell ref="K22:L22"/>
    <mergeCell ref="D37:G37"/>
    <mergeCell ref="H37:I37"/>
    <mergeCell ref="H35:I35"/>
    <mergeCell ref="H30:I30"/>
    <mergeCell ref="D32:G32"/>
    <mergeCell ref="H32:I32"/>
    <mergeCell ref="D28:G28"/>
    <mergeCell ref="H28:I28"/>
    <mergeCell ref="D29:G29"/>
    <mergeCell ref="H29:I29"/>
    <mergeCell ref="N52:Q53"/>
    <mergeCell ref="P54:Q54"/>
    <mergeCell ref="P55:Q55"/>
    <mergeCell ref="P56:Q56"/>
    <mergeCell ref="B43:D47"/>
    <mergeCell ref="E43:H47"/>
    <mergeCell ref="B48:D51"/>
    <mergeCell ref="E48:H51"/>
    <mergeCell ref="I43:I47"/>
    <mergeCell ref="J43:L47"/>
    <mergeCell ref="I48:I51"/>
    <mergeCell ref="J48:L51"/>
    <mergeCell ref="P43:Q43"/>
    <mergeCell ref="P44:Q44"/>
    <mergeCell ref="N43:O43"/>
    <mergeCell ref="N45:O45"/>
    <mergeCell ref="P45:Q45"/>
    <mergeCell ref="P49:Q49"/>
    <mergeCell ref="P50:Q50"/>
    <mergeCell ref="P48:Q48"/>
    <mergeCell ref="P51:Q51"/>
    <mergeCell ref="B24:C24"/>
    <mergeCell ref="B25:C25"/>
    <mergeCell ref="B35:C35"/>
    <mergeCell ref="B36:C36"/>
    <mergeCell ref="B23:C23"/>
    <mergeCell ref="D36:G36"/>
    <mergeCell ref="B32:C32"/>
    <mergeCell ref="D35:G35"/>
    <mergeCell ref="B33:C33"/>
    <mergeCell ref="B34:C34"/>
    <mergeCell ref="B28:C28"/>
    <mergeCell ref="B29:C29"/>
    <mergeCell ref="B31:C31"/>
    <mergeCell ref="D31:G31"/>
    <mergeCell ref="D33:G33"/>
    <mergeCell ref="D24:G24"/>
    <mergeCell ref="B30:C30"/>
    <mergeCell ref="D30:G30"/>
    <mergeCell ref="D25:G25"/>
    <mergeCell ref="B26:C26"/>
    <mergeCell ref="D26:G26"/>
    <mergeCell ref="O42:Q42"/>
    <mergeCell ref="O39:P39"/>
    <mergeCell ref="E2:Q2"/>
    <mergeCell ref="L7:Q7"/>
    <mergeCell ref="L10:N10"/>
    <mergeCell ref="E4:H4"/>
    <mergeCell ref="J42:L42"/>
    <mergeCell ref="K38:L38"/>
    <mergeCell ref="K28:L28"/>
    <mergeCell ref="K29:L29"/>
    <mergeCell ref="E42:H42"/>
    <mergeCell ref="H24:I24"/>
    <mergeCell ref="G7:H7"/>
    <mergeCell ref="G8:H8"/>
    <mergeCell ref="J15:Q15"/>
    <mergeCell ref="O10:Q10"/>
    <mergeCell ref="E10:H10"/>
    <mergeCell ref="L8:Q8"/>
    <mergeCell ref="E15:H15"/>
    <mergeCell ref="E5:H5"/>
    <mergeCell ref="E8:F8"/>
    <mergeCell ref="E7:F7"/>
    <mergeCell ref="L12:Q12"/>
    <mergeCell ref="E11:H11"/>
    <mergeCell ref="B4:D8"/>
    <mergeCell ref="H23:I23"/>
    <mergeCell ref="B17:C19"/>
    <mergeCell ref="D17:K19"/>
    <mergeCell ref="L17:N17"/>
    <mergeCell ref="O17:Q17"/>
    <mergeCell ref="L19:Q19"/>
    <mergeCell ref="L18:N18"/>
    <mergeCell ref="O18:Q18"/>
    <mergeCell ref="I4:Q4"/>
    <mergeCell ref="I5:Q5"/>
    <mergeCell ref="I11:K11"/>
    <mergeCell ref="I10:K10"/>
    <mergeCell ref="I7:K7"/>
    <mergeCell ref="I8:K8"/>
    <mergeCell ref="L11:N11"/>
    <mergeCell ref="O11:Q11"/>
    <mergeCell ref="E14:H14"/>
    <mergeCell ref="J14:Q14"/>
    <mergeCell ref="B42:D42"/>
    <mergeCell ref="D27:G27"/>
    <mergeCell ref="B27:C27"/>
    <mergeCell ref="H27:I27"/>
    <mergeCell ref="D34:G34"/>
    <mergeCell ref="H33:I33"/>
    <mergeCell ref="H34:I34"/>
    <mergeCell ref="K40:L40"/>
    <mergeCell ref="H25:I25"/>
    <mergeCell ref="H31:I31"/>
    <mergeCell ref="K31:L31"/>
    <mergeCell ref="K30:L30"/>
    <mergeCell ref="K35:L35"/>
    <mergeCell ref="K36:L36"/>
    <mergeCell ref="K37:L37"/>
    <mergeCell ref="K25:L25"/>
    <mergeCell ref="K26:L26"/>
    <mergeCell ref="K27:L27"/>
    <mergeCell ref="K32:L32"/>
    <mergeCell ref="K33:L33"/>
    <mergeCell ref="K34:L34"/>
    <mergeCell ref="B37:C37"/>
    <mergeCell ref="H26:I26"/>
  </mergeCells>
  <phoneticPr fontId="10" type="noConversion"/>
  <conditionalFormatting sqref="H23 J23">
    <cfRule type="expression" dxfId="53" priority="35">
      <formula>$D$23="Arrivée dans la région (transport uniquement)"</formula>
    </cfRule>
  </conditionalFormatting>
  <conditionalFormatting sqref="H23:I27 H28:H29 H30:I30 H31 H32:I32 H33:H34 H35:I38">
    <cfRule type="expression" dxfId="52" priority="58" stopIfTrue="1">
      <formula>$I$14="Oui"</formula>
    </cfRule>
  </conditionalFormatting>
  <conditionalFormatting sqref="H23:J23">
    <cfRule type="expression" dxfId="51" priority="45">
      <formula>$D$23="Départ de la région (transport uniquement)"</formula>
    </cfRule>
    <cfRule type="expression" dxfId="50" priority="55">
      <formula>$D$23="Aller-retour (transport uniquement)"</formula>
    </cfRule>
  </conditionalFormatting>
  <conditionalFormatting sqref="H24:J24">
    <cfRule type="expression" dxfId="49" priority="54">
      <formula>$D$24="Aller-retour (transport uniquement)"</formula>
    </cfRule>
    <cfRule type="expression" dxfId="48" priority="44">
      <formula>$D$24="Départ de la région (transport uniquement)"</formula>
    </cfRule>
    <cfRule type="expression" dxfId="47" priority="34">
      <formula>$D$24="Arrivée dans la région (transport uniquement)"</formula>
    </cfRule>
  </conditionalFormatting>
  <conditionalFormatting sqref="H25:J25">
    <cfRule type="expression" dxfId="46" priority="53">
      <formula>$D$25="Aller-retour (transport uniquement)"</formula>
    </cfRule>
    <cfRule type="expression" dxfId="45" priority="43">
      <formula>$D$25="Départ de la région (transport uniquement)"</formula>
    </cfRule>
    <cfRule type="expression" dxfId="44" priority="33">
      <formula>$D$25="Arrivée dans la région (transport uniquement)"</formula>
    </cfRule>
  </conditionalFormatting>
  <conditionalFormatting sqref="H26:J26">
    <cfRule type="expression" dxfId="43" priority="52">
      <formula>$D$26="Aller-retour (transport uniquement)"</formula>
    </cfRule>
    <cfRule type="expression" dxfId="42" priority="42">
      <formula>$D$26="Départ de la région (transport uniquement)"</formula>
    </cfRule>
    <cfRule type="expression" dxfId="41" priority="32">
      <formula>$D$26="Arrivée dans la région (transport uniquement)"</formula>
    </cfRule>
  </conditionalFormatting>
  <conditionalFormatting sqref="H27:J27 H28:H29 J28:J29">
    <cfRule type="expression" dxfId="40" priority="51">
      <formula>$D$27="Aller-retour (transport uniquement)"</formula>
    </cfRule>
    <cfRule type="expression" dxfId="39" priority="41">
      <formula>$D$27="Départ de la région (transport uniquement)"</formula>
    </cfRule>
    <cfRule type="expression" dxfId="38" priority="31">
      <formula>$D$27="Arrivée dans la région (transport uniquement)"</formula>
    </cfRule>
  </conditionalFormatting>
  <conditionalFormatting sqref="H30:J30 H31 J31">
    <cfRule type="expression" dxfId="37" priority="40">
      <formula>$D$30="Départ de la région (transport uniquement)"</formula>
    </cfRule>
    <cfRule type="expression" dxfId="36" priority="30">
      <formula>$D$30="Arrivée dans la région (transport uniquement)"</formula>
    </cfRule>
    <cfRule type="expression" dxfId="35" priority="50">
      <formula>$D$30="Aller-retour (transport uniquement)"</formula>
    </cfRule>
  </conditionalFormatting>
  <conditionalFormatting sqref="H32:J32 H33:H34 J33:J34">
    <cfRule type="expression" dxfId="34" priority="49">
      <formula>$D$32="Aller-retour (transport uniquement)"</formula>
    </cfRule>
    <cfRule type="expression" dxfId="33" priority="39">
      <formula>$D$32="Départ de la région (transport uniquement)"</formula>
    </cfRule>
    <cfRule type="expression" dxfId="32" priority="29">
      <formula>$D$32="Arrivée dans la région (transport uniquement)"</formula>
    </cfRule>
  </conditionalFormatting>
  <conditionalFormatting sqref="H35:J35">
    <cfRule type="expression" dxfId="31" priority="48">
      <formula>$D$35="Aller-retour (transport uniquement)"</formula>
    </cfRule>
    <cfRule type="expression" dxfId="30" priority="38">
      <formula>$D$35="Départ de la région (transport uniquement)"</formula>
    </cfRule>
    <cfRule type="expression" dxfId="29" priority="28">
      <formula>$D$35="Arrivée dans la région (transport uniquement)"</formula>
    </cfRule>
  </conditionalFormatting>
  <conditionalFormatting sqref="H36:J36">
    <cfRule type="expression" dxfId="28" priority="47">
      <formula>$D$36="Aller-retour (transport uniquement)"</formula>
    </cfRule>
    <cfRule type="expression" dxfId="27" priority="37">
      <formula>$D$36="Départ de la région (transport uniquement)"</formula>
    </cfRule>
    <cfRule type="expression" dxfId="26" priority="27">
      <formula>$D$36="Arrivée dans la région (transport uniquement)"</formula>
    </cfRule>
  </conditionalFormatting>
  <conditionalFormatting sqref="H37:J37">
    <cfRule type="expression" dxfId="25" priority="46">
      <formula>$D$37="Aller-retour (transport uniquement)"</formula>
    </cfRule>
    <cfRule type="expression" dxfId="24" priority="26">
      <formula>$D$37="Arrivée dans la région (transport uniquement)"</formula>
    </cfRule>
    <cfRule type="expression" dxfId="23" priority="36">
      <formula>$D$37="Départ de la région (transport uniquement)"</formula>
    </cfRule>
  </conditionalFormatting>
  <conditionalFormatting sqref="K23">
    <cfRule type="expression" dxfId="22" priority="15">
      <formula>$M$23&lt;&gt;""</formula>
    </cfRule>
  </conditionalFormatting>
  <conditionalFormatting sqref="K24">
    <cfRule type="expression" dxfId="21" priority="14">
      <formula>$M$24&lt;&gt;""</formula>
    </cfRule>
  </conditionalFormatting>
  <conditionalFormatting sqref="K25">
    <cfRule type="expression" dxfId="20" priority="13">
      <formula>$M$25&lt;&gt;""</formula>
    </cfRule>
  </conditionalFormatting>
  <conditionalFormatting sqref="K26">
    <cfRule type="expression" dxfId="19" priority="12">
      <formula>$M$26&lt;&gt;""</formula>
    </cfRule>
  </conditionalFormatting>
  <conditionalFormatting sqref="K27:K29">
    <cfRule type="expression" dxfId="18" priority="11">
      <formula>$M$27&lt;&gt;""</formula>
    </cfRule>
  </conditionalFormatting>
  <conditionalFormatting sqref="K30:K31">
    <cfRule type="expression" dxfId="17" priority="6">
      <formula>$M$30&lt;&gt;""</formula>
    </cfRule>
  </conditionalFormatting>
  <conditionalFormatting sqref="K32:K34">
    <cfRule type="expression" dxfId="16" priority="10">
      <formula>$M$32&lt;&gt;""</formula>
    </cfRule>
  </conditionalFormatting>
  <conditionalFormatting sqref="K35">
    <cfRule type="expression" dxfId="15" priority="9">
      <formula>$M$35&lt;&gt;""</formula>
    </cfRule>
  </conditionalFormatting>
  <conditionalFormatting sqref="K36">
    <cfRule type="expression" dxfId="14" priority="8">
      <formula>$M$36&lt;&gt;""</formula>
    </cfRule>
  </conditionalFormatting>
  <conditionalFormatting sqref="K37">
    <cfRule type="expression" dxfId="13" priority="7">
      <formula>$M$37&lt;&gt;""</formula>
    </cfRule>
  </conditionalFormatting>
  <conditionalFormatting sqref="M23">
    <cfRule type="expression" dxfId="12" priority="25">
      <formula>$K$23&lt;&gt;""</formula>
    </cfRule>
  </conditionalFormatting>
  <conditionalFormatting sqref="M24">
    <cfRule type="expression" dxfId="11" priority="24">
      <formula>$K$24&lt;&gt;""</formula>
    </cfRule>
  </conditionalFormatting>
  <conditionalFormatting sqref="M25">
    <cfRule type="expression" dxfId="10" priority="23">
      <formula>$K$25&lt;&gt;""</formula>
    </cfRule>
  </conditionalFormatting>
  <conditionalFormatting sqref="M26">
    <cfRule type="expression" dxfId="9" priority="22">
      <formula>$K$23&lt;&gt;""</formula>
    </cfRule>
  </conditionalFormatting>
  <conditionalFormatting sqref="M27:M28 M31">
    <cfRule type="expression" dxfId="8" priority="21">
      <formula>$K$27&lt;&gt;""</formula>
    </cfRule>
  </conditionalFormatting>
  <conditionalFormatting sqref="M30:M31">
    <cfRule type="expression" dxfId="7" priority="20">
      <formula>$K$30&lt;&gt;""</formula>
    </cfRule>
  </conditionalFormatting>
  <conditionalFormatting sqref="M32:M34">
    <cfRule type="expression" dxfId="6" priority="19">
      <formula>$K$32&lt;&gt;""</formula>
    </cfRule>
  </conditionalFormatting>
  <conditionalFormatting sqref="M35">
    <cfRule type="expression" dxfId="5" priority="18">
      <formula>$K$35&lt;&gt;""</formula>
    </cfRule>
  </conditionalFormatting>
  <conditionalFormatting sqref="M36">
    <cfRule type="expression" dxfId="4" priority="17">
      <formula>$K$36&lt;&gt;""</formula>
    </cfRule>
  </conditionalFormatting>
  <conditionalFormatting sqref="M37">
    <cfRule type="expression" dxfId="3" priority="16">
      <formula>$K$37&lt;&gt;""</formula>
    </cfRule>
  </conditionalFormatting>
  <conditionalFormatting sqref="P44">
    <cfRule type="expression" dxfId="2" priority="5">
      <formula>$I$15="Non"</formula>
    </cfRule>
  </conditionalFormatting>
  <conditionalFormatting sqref="P45:Q45">
    <cfRule type="expression" dxfId="1" priority="1">
      <formula>$P$45&lt;0</formula>
    </cfRule>
    <cfRule type="expression" dxfId="0" priority="2">
      <formula>$P$45=0</formula>
    </cfRule>
  </conditionalFormatting>
  <dataValidations count="2">
    <dataValidation showInputMessage="1" showErrorMessage="1" sqref="E15 J14 I15" xr:uid="{00000000-0002-0000-0000-000000000000}"/>
    <dataValidation type="list" allowBlank="1" showInputMessage="1" showErrorMessage="1" sqref="I35:I37 I23:I25" xr:uid="{00000000-0002-0000-0000-000001000000}">
      <formula1>$A$20</formula1>
    </dataValidation>
  </dataValidations>
  <pageMargins left="0.35433070866141736" right="0.15748031496062992" top="0.15748031496062992" bottom="0.35433070866141736" header="0.51181102362204722" footer="0.23622047244094491"/>
  <pageSetup paperSize="5" scale="58" orientation="landscape" horizontalDpi="300" verticalDpi="300" r:id="rId1"/>
  <headerFooter alignWithMargins="0">
    <oddFooter>&amp;L&amp;9Direction des ressources financières (DRF-FORA-028-1)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5000000}">
          <x14:formula1>
            <xm:f>'Choix de réponses'!$A$1:$A$15</xm:f>
          </x14:formula1>
          <xm:sqref>E10:H10</xm:sqref>
        </x14:dataValidation>
        <x14:dataValidation type="list" showInputMessage="1" showErrorMessage="1" xr:uid="{00000000-0002-0000-0000-000006000000}">
          <x14:formula1>
            <xm:f>'Choix de réponses'!$A$17:$A$18</xm:f>
          </x14:formula1>
          <xm:sqref>I14</xm:sqref>
        </x14:dataValidation>
        <x14:dataValidation type="list" allowBlank="1" showInputMessage="1" showErrorMessage="1" xr:uid="{00000000-0002-0000-0000-000007000000}">
          <x14:formula1>
            <xm:f>'Choix de réponses'!$A$25:$A$39</xm:f>
          </x14:formula1>
          <xm:sqref>D23:D37 E23:G27 E30:G30 E32:G32 E35:G37</xm:sqref>
        </x14:dataValidation>
        <x14:dataValidation type="list" allowBlank="1" showInputMessage="1" showErrorMessage="1" xr:uid="{00000000-0002-0000-0000-000008000000}">
          <x14:formula1>
            <xm:f>'Choix de réponses'!$A$20</xm:f>
          </x14:formula1>
          <xm:sqref>H23:H37</xm:sqref>
        </x14:dataValidation>
        <x14:dataValidation type="list" allowBlank="1" showInputMessage="1" showErrorMessage="1" xr:uid="{00000000-0002-0000-0000-000009000000}">
          <x14:formula1>
            <xm:f>'Choix de réponses'!$A$21</xm:f>
          </x14:formula1>
          <xm:sqref>J23:J37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15"/>
  <sheetViews>
    <sheetView workbookViewId="0">
      <selection activeCell="M23" sqref="M23"/>
    </sheetView>
  </sheetViews>
  <sheetFormatPr baseColWidth="10" defaultColWidth="11.42578125" defaultRowHeight="12.75" x14ac:dyDescent="0.2"/>
  <cols>
    <col min="3" max="3" width="19.5703125" customWidth="1"/>
    <col min="4" max="4" width="21" customWidth="1"/>
    <col min="5" max="5" width="18" customWidth="1"/>
    <col min="6" max="6" width="27.85546875" customWidth="1"/>
  </cols>
  <sheetData>
    <row r="1" spans="3:14" x14ac:dyDescent="0.2"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</row>
    <row r="2" spans="3:14" ht="18" x14ac:dyDescent="0.25">
      <c r="C2" s="9" t="s">
        <v>41</v>
      </c>
      <c r="D2" s="9"/>
      <c r="E2" s="9"/>
      <c r="F2" s="9"/>
      <c r="G2" s="10"/>
      <c r="H2" s="10"/>
      <c r="I2" s="10"/>
      <c r="J2" s="10"/>
      <c r="K2" s="10"/>
      <c r="L2" s="10"/>
      <c r="M2" s="10"/>
      <c r="N2" s="10"/>
    </row>
    <row r="4" spans="3:14" ht="12.75" customHeight="1" x14ac:dyDescent="0.2"/>
    <row r="5" spans="3:14" ht="13.5" thickBot="1" x14ac:dyDescent="0.25"/>
    <row r="6" spans="3:14" ht="13.5" thickBot="1" x14ac:dyDescent="0.25">
      <c r="C6" s="3" t="s">
        <v>42</v>
      </c>
      <c r="D6" s="4" t="s">
        <v>43</v>
      </c>
      <c r="E6" s="4" t="s">
        <v>44</v>
      </c>
      <c r="F6" s="5" t="s">
        <v>45</v>
      </c>
    </row>
    <row r="7" spans="3:14" x14ac:dyDescent="0.2">
      <c r="C7" s="11" t="s">
        <v>46</v>
      </c>
      <c r="D7" s="12" t="s">
        <v>47</v>
      </c>
      <c r="E7" s="12" t="s">
        <v>48</v>
      </c>
      <c r="F7" s="13">
        <v>413</v>
      </c>
    </row>
    <row r="8" spans="3:14" x14ac:dyDescent="0.2">
      <c r="C8" s="14" t="s">
        <v>46</v>
      </c>
      <c r="D8" s="15" t="s">
        <v>49</v>
      </c>
      <c r="E8" s="15" t="s">
        <v>49</v>
      </c>
      <c r="F8" s="16">
        <v>402</v>
      </c>
    </row>
    <row r="9" spans="3:14" x14ac:dyDescent="0.2">
      <c r="C9" s="17" t="s">
        <v>46</v>
      </c>
      <c r="D9" s="18" t="s">
        <v>50</v>
      </c>
      <c r="E9" s="18" t="s">
        <v>51</v>
      </c>
      <c r="F9" s="19">
        <v>343</v>
      </c>
    </row>
    <row r="10" spans="3:14" x14ac:dyDescent="0.2">
      <c r="C10" s="14" t="s">
        <v>46</v>
      </c>
      <c r="D10" s="15" t="s">
        <v>52</v>
      </c>
      <c r="E10" s="15" t="s">
        <v>53</v>
      </c>
      <c r="F10" s="16">
        <v>266</v>
      </c>
    </row>
    <row r="11" spans="3:14" x14ac:dyDescent="0.2">
      <c r="C11" s="17" t="s">
        <v>46</v>
      </c>
      <c r="D11" s="18" t="s">
        <v>54</v>
      </c>
      <c r="E11" s="18" t="s">
        <v>55</v>
      </c>
      <c r="F11" s="19">
        <v>308</v>
      </c>
    </row>
    <row r="12" spans="3:14" x14ac:dyDescent="0.2">
      <c r="C12" s="14" t="s">
        <v>46</v>
      </c>
      <c r="D12" s="15" t="s">
        <v>56</v>
      </c>
      <c r="E12" s="15" t="s">
        <v>56</v>
      </c>
      <c r="F12" s="16">
        <v>202</v>
      </c>
    </row>
    <row r="13" spans="3:14" x14ac:dyDescent="0.2">
      <c r="C13" s="17" t="s">
        <v>46</v>
      </c>
      <c r="D13" s="18" t="s">
        <v>57</v>
      </c>
      <c r="E13" s="18" t="s">
        <v>58</v>
      </c>
      <c r="F13" s="19">
        <v>245</v>
      </c>
    </row>
    <row r="14" spans="3:14" x14ac:dyDescent="0.2">
      <c r="C14" s="14" t="s">
        <v>46</v>
      </c>
      <c r="D14" s="15" t="s">
        <v>59</v>
      </c>
      <c r="E14" s="15" t="s">
        <v>60</v>
      </c>
      <c r="F14" s="16">
        <v>142</v>
      </c>
    </row>
    <row r="15" spans="3:14" ht="13.5" thickBot="1" x14ac:dyDescent="0.25">
      <c r="C15" s="20" t="s">
        <v>46</v>
      </c>
      <c r="D15" s="21" t="s">
        <v>61</v>
      </c>
      <c r="E15" s="21" t="s">
        <v>60</v>
      </c>
      <c r="F15" s="22">
        <v>136</v>
      </c>
    </row>
  </sheetData>
  <sheetProtection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workbookViewId="0">
      <selection activeCell="F30" sqref="F30:G30"/>
    </sheetView>
  </sheetViews>
  <sheetFormatPr baseColWidth="10" defaultColWidth="9.140625" defaultRowHeight="12.75" x14ac:dyDescent="0.2"/>
  <cols>
    <col min="1" max="256" width="11.42578125" customWidth="1"/>
  </cols>
  <sheetData>
    <row r="1" spans="1:5" x14ac:dyDescent="0.2">
      <c r="A1" s="23" t="s">
        <v>62</v>
      </c>
    </row>
    <row r="2" spans="1:5" x14ac:dyDescent="0.2">
      <c r="A2" s="23" t="s">
        <v>63</v>
      </c>
    </row>
    <row r="3" spans="1:5" x14ac:dyDescent="0.2">
      <c r="A3" s="23" t="s">
        <v>64</v>
      </c>
    </row>
    <row r="4" spans="1:5" x14ac:dyDescent="0.2">
      <c r="A4" s="23" t="s">
        <v>65</v>
      </c>
    </row>
    <row r="5" spans="1:5" x14ac:dyDescent="0.2">
      <c r="A5" s="23" t="s">
        <v>66</v>
      </c>
      <c r="E5" s="23" t="s">
        <v>67</v>
      </c>
    </row>
    <row r="6" spans="1:5" x14ac:dyDescent="0.2">
      <c r="A6" s="23" t="s">
        <v>68</v>
      </c>
    </row>
    <row r="7" spans="1:5" x14ac:dyDescent="0.2">
      <c r="A7" s="23" t="s">
        <v>69</v>
      </c>
    </row>
    <row r="8" spans="1:5" x14ac:dyDescent="0.2">
      <c r="A8" s="23" t="s">
        <v>70</v>
      </c>
    </row>
    <row r="9" spans="1:5" x14ac:dyDescent="0.2">
      <c r="A9" s="23" t="s">
        <v>71</v>
      </c>
    </row>
    <row r="10" spans="1:5" x14ac:dyDescent="0.2">
      <c r="A10" s="23" t="s">
        <v>72</v>
      </c>
    </row>
    <row r="11" spans="1:5" x14ac:dyDescent="0.2">
      <c r="A11" s="23" t="s">
        <v>73</v>
      </c>
    </row>
    <row r="12" spans="1:5" x14ac:dyDescent="0.2">
      <c r="A12" s="23" t="s">
        <v>74</v>
      </c>
    </row>
    <row r="13" spans="1:5" x14ac:dyDescent="0.2">
      <c r="A13" s="23" t="s">
        <v>75</v>
      </c>
    </row>
    <row r="14" spans="1:5" x14ac:dyDescent="0.2">
      <c r="A14" s="23" t="s">
        <v>76</v>
      </c>
    </row>
    <row r="15" spans="1:5" x14ac:dyDescent="0.2">
      <c r="A15" s="23" t="s">
        <v>77</v>
      </c>
    </row>
    <row r="17" spans="1:5" x14ac:dyDescent="0.2">
      <c r="A17" s="23" t="s">
        <v>78</v>
      </c>
    </row>
    <row r="18" spans="1:5" x14ac:dyDescent="0.2">
      <c r="A18" s="23" t="s">
        <v>79</v>
      </c>
    </row>
    <row r="20" spans="1:5" x14ac:dyDescent="0.2">
      <c r="A20" s="1">
        <v>180</v>
      </c>
      <c r="B20" s="23" t="s">
        <v>80</v>
      </c>
      <c r="E20" s="23" t="s">
        <v>81</v>
      </c>
    </row>
    <row r="21" spans="1:5" x14ac:dyDescent="0.2">
      <c r="A21" s="1">
        <v>56.25</v>
      </c>
      <c r="B21" s="23" t="s">
        <v>80</v>
      </c>
      <c r="E21" s="23" t="s">
        <v>82</v>
      </c>
    </row>
    <row r="23" spans="1:5" x14ac:dyDescent="0.2">
      <c r="A23" s="24"/>
      <c r="E23" s="23"/>
    </row>
    <row r="25" spans="1:5" x14ac:dyDescent="0.2">
      <c r="A25" s="23" t="s">
        <v>83</v>
      </c>
    </row>
    <row r="26" spans="1:5" x14ac:dyDescent="0.2">
      <c r="A26" t="s">
        <v>84</v>
      </c>
    </row>
    <row r="27" spans="1:5" x14ac:dyDescent="0.2">
      <c r="A27" t="s">
        <v>85</v>
      </c>
    </row>
    <row r="28" spans="1:5" x14ac:dyDescent="0.2">
      <c r="A28" t="s">
        <v>86</v>
      </c>
    </row>
    <row r="29" spans="1:5" x14ac:dyDescent="0.2">
      <c r="A29" t="s">
        <v>87</v>
      </c>
    </row>
    <row r="30" spans="1:5" x14ac:dyDescent="0.2">
      <c r="A30" t="s">
        <v>88</v>
      </c>
    </row>
    <row r="31" spans="1:5" x14ac:dyDescent="0.2">
      <c r="A31" t="s">
        <v>89</v>
      </c>
    </row>
    <row r="32" spans="1:5" x14ac:dyDescent="0.2">
      <c r="A32" t="s">
        <v>90</v>
      </c>
      <c r="E32" s="23" t="s">
        <v>91</v>
      </c>
    </row>
    <row r="33" spans="1:1" x14ac:dyDescent="0.2">
      <c r="A33" t="s">
        <v>92</v>
      </c>
    </row>
    <row r="34" spans="1:1" x14ac:dyDescent="0.2">
      <c r="A34" s="23" t="s">
        <v>93</v>
      </c>
    </row>
    <row r="35" spans="1:1" x14ac:dyDescent="0.2">
      <c r="A35" t="s">
        <v>94</v>
      </c>
    </row>
    <row r="36" spans="1:1" x14ac:dyDescent="0.2">
      <c r="A36" t="s">
        <v>95</v>
      </c>
    </row>
    <row r="37" spans="1:1" x14ac:dyDescent="0.2">
      <c r="A37" t="s">
        <v>96</v>
      </c>
    </row>
    <row r="38" spans="1:1" x14ac:dyDescent="0.2">
      <c r="A38" t="s">
        <v>97</v>
      </c>
    </row>
    <row r="39" spans="1:1" x14ac:dyDescent="0.2">
      <c r="A39" s="23" t="s">
        <v>98</v>
      </c>
    </row>
    <row r="42" spans="1:1" x14ac:dyDescent="0.2">
      <c r="A42" s="23" t="s">
        <v>99</v>
      </c>
    </row>
    <row r="43" spans="1:1" x14ac:dyDescent="0.2">
      <c r="A43" s="23" t="s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933D050F866468A06E33FA0CC9AFF" ma:contentTypeVersion="4" ma:contentTypeDescription="Create a new document." ma:contentTypeScope="" ma:versionID="5955ae4b0a979a4535134bf1f539c047">
  <xsd:schema xmlns:xsd="http://www.w3.org/2001/XMLSchema" xmlns:xs="http://www.w3.org/2001/XMLSchema" xmlns:p="http://schemas.microsoft.com/office/2006/metadata/properties" xmlns:ns2="5b319d7a-484e-4ad1-bc01-d3e82fcf0e93" xmlns:ns3="50879b9e-edfb-4df9-8fa2-7c5811aa996a" targetNamespace="http://schemas.microsoft.com/office/2006/metadata/properties" ma:root="true" ma:fieldsID="ca0476867f50f288d4c77a9494a402f7" ns2:_="" ns3:_="">
    <xsd:import namespace="5b319d7a-484e-4ad1-bc01-d3e82fcf0e93"/>
    <xsd:import namespace="50879b9e-edfb-4df9-8fa2-7c5811aa9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19d7a-484e-4ad1-bc01-d3e82fcf0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79b9e-edfb-4df9-8fa2-7c5811aa99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879b9e-edfb-4df9-8fa2-7c5811aa996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2544F3D-78C8-487A-8EEF-4F338025B44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782965A-5087-4F2D-8076-3757497179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F3E106-562D-4692-9EE5-54906ED2B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319d7a-484e-4ad1-bc01-d3e82fcf0e93"/>
    <ds:schemaRef ds:uri="50879b9e-edfb-4df9-8fa2-7c5811aa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E5A36A-5540-4E54-A9FD-AA2F07F7C06C}">
  <ds:schemaRefs>
    <ds:schemaRef ds:uri="http://schemas.microsoft.com/office/2006/metadata/properties"/>
    <ds:schemaRef ds:uri="http://schemas.microsoft.com/office/infopath/2007/PartnerControls"/>
    <ds:schemaRef ds:uri="50879b9e-edfb-4df9-8fa2-7c5811aa99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Demande</vt:lpstr>
      <vt:lpstr>Distances</vt:lpstr>
      <vt:lpstr>Choix de réponses</vt:lpstr>
      <vt:lpstr>Demande!Zone_d_impression</vt:lpstr>
    </vt:vector>
  </TitlesOfParts>
  <Manager/>
  <Company>CHRR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DSMER</dc:creator>
  <cp:keywords/>
  <dc:description/>
  <cp:lastModifiedBy>Elena Leclerc (CISSSBSL DSMER)</cp:lastModifiedBy>
  <cp:revision/>
  <cp:lastPrinted>2025-01-16T19:30:07Z</cp:lastPrinted>
  <dcterms:created xsi:type="dcterms:W3CDTF">2003-10-14T15:27:19Z</dcterms:created>
  <dcterms:modified xsi:type="dcterms:W3CDTF">2025-01-20T18:42:52Z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Stephanie Rancourt (CISSSBSL DSMER)</vt:lpwstr>
  </property>
  <property fmtid="{D5CDD505-2E9C-101B-9397-08002B2CF9AE}" pid="3" name="Order">
    <vt:lpwstr>54800.0000000000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SharedWithUsers">
    <vt:lpwstr/>
  </property>
  <property fmtid="{D5CDD505-2E9C-101B-9397-08002B2CF9AE}" pid="7" name="display_urn:schemas-microsoft-com:office:office#Author">
    <vt:lpwstr>Stephanie Rancourt (CISSSBSL DSMER)</vt:lpwstr>
  </property>
  <property fmtid="{D5CDD505-2E9C-101B-9397-08002B2CF9AE}" pid="8" name="TriggerFlowInfo">
    <vt:lpwstr/>
  </property>
  <property fmtid="{D5CDD505-2E9C-101B-9397-08002B2CF9AE}" pid="9" name="ContentTypeId">
    <vt:lpwstr>0x010100E08933D050F866468A06E33FA0CC9AFF</vt:lpwstr>
  </property>
  <property fmtid="{D5CDD505-2E9C-101B-9397-08002B2CF9AE}" pid="10" name="lcf76f155ced4ddcb4097134ff3c332f">
    <vt:lpwstr/>
  </property>
  <property fmtid="{D5CDD505-2E9C-101B-9397-08002B2CF9AE}" pid="11" name="TaxCatchAll">
    <vt:lpwstr/>
  </property>
  <property fmtid="{D5CDD505-2E9C-101B-9397-08002B2CF9AE}" pid="12" name="MSIP_Label_6a7d8d5d-78e2-4a62-9fcd-016eb5e4c57c_Enabled">
    <vt:lpwstr>true</vt:lpwstr>
  </property>
  <property fmtid="{D5CDD505-2E9C-101B-9397-08002B2CF9AE}" pid="13" name="MSIP_Label_6a7d8d5d-78e2-4a62-9fcd-016eb5e4c57c_SetDate">
    <vt:lpwstr>2022-05-11T15:02:49Z</vt:lpwstr>
  </property>
  <property fmtid="{D5CDD505-2E9C-101B-9397-08002B2CF9AE}" pid="14" name="MSIP_Label_6a7d8d5d-78e2-4a62-9fcd-016eb5e4c57c_Method">
    <vt:lpwstr>Standard</vt:lpwstr>
  </property>
  <property fmtid="{D5CDD505-2E9C-101B-9397-08002B2CF9AE}" pid="15" name="MSIP_Label_6a7d8d5d-78e2-4a62-9fcd-016eb5e4c57c_Name">
    <vt:lpwstr>Général</vt:lpwstr>
  </property>
  <property fmtid="{D5CDD505-2E9C-101B-9397-08002B2CF9AE}" pid="16" name="MSIP_Label_6a7d8d5d-78e2-4a62-9fcd-016eb5e4c57c_SiteId">
    <vt:lpwstr>06e1fe28-5f8b-4075-bf6c-ae24be1a7992</vt:lpwstr>
  </property>
  <property fmtid="{D5CDD505-2E9C-101B-9397-08002B2CF9AE}" pid="17" name="MSIP_Label_6a7d8d5d-78e2-4a62-9fcd-016eb5e4c57c_ActionId">
    <vt:lpwstr>7aa986aa-aeed-4d40-9620-796f98de5f13</vt:lpwstr>
  </property>
  <property fmtid="{D5CDD505-2E9C-101B-9397-08002B2CF9AE}" pid="18" name="MSIP_Label_6a7d8d5d-78e2-4a62-9fcd-016eb5e4c57c_ContentBits">
    <vt:lpwstr>0</vt:lpwstr>
  </property>
  <property fmtid="{D5CDD505-2E9C-101B-9397-08002B2CF9AE}" pid="19" name="MediaServiceImageTags">
    <vt:lpwstr/>
  </property>
  <property fmtid="{D5CDD505-2E9C-101B-9397-08002B2CF9AE}" pid="20" name="xd_ProgID">
    <vt:lpwstr/>
  </property>
  <property fmtid="{D5CDD505-2E9C-101B-9397-08002B2CF9AE}" pid="21" name="TemplateUrl">
    <vt:lpwstr/>
  </property>
  <property fmtid="{D5CDD505-2E9C-101B-9397-08002B2CF9AE}" pid="22" name="xd_Signature">
    <vt:bool>false</vt:bool>
  </property>
</Properties>
</file>